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612公告（湯島）A棟５階カンファレンスルーム等改修工事/02 公告・説明書関係/"/>
    </mc:Choice>
  </mc:AlternateContent>
  <xr:revisionPtr revIDLastSave="177" documentId="13_ncr:1_{F751514E-B59F-4911-AA87-A163AA254395}" xr6:coauthVersionLast="47" xr6:coauthVersionMax="47" xr10:uidLastSave="{D4254FD1-D623-4AA7-B314-0ECF56636958}"/>
  <bookViews>
    <workbookView xWindow="390" yWindow="45" windowWidth="14235" windowHeight="15435" activeTab="3" xr2:uid="{00000000-000D-0000-FFFF-FFFF00000000}"/>
  </bookViews>
  <sheets>
    <sheet name="様式１" sheetId="1" r:id="rId1"/>
    <sheet name="様式２" sheetId="5" r:id="rId2"/>
    <sheet name="様式３" sheetId="6" r:id="rId3"/>
    <sheet name="様式４" sheetId="15" r:id="rId4"/>
    <sheet name="様式５" sheetId="13" r:id="rId5"/>
    <sheet name="様式６" sheetId="10" r:id="rId6"/>
    <sheet name="様式７" sheetId="14" r:id="rId7"/>
    <sheet name="（非表示）" sheetId="12" state="hidden" r:id="rId8"/>
  </sheets>
  <externalReferences>
    <externalReference r:id="rId9"/>
  </externalReferences>
  <definedNames>
    <definedName name="_xlnm._FilterDatabase" localSheetId="3" hidden="1">様式４!$K$11:$K$12</definedName>
    <definedName name="_xlnm.Print_Area" localSheetId="1">様式２!$A$1:$K$29</definedName>
    <definedName name="_xlnm.Print_Area" localSheetId="2">様式３!$A$1:$M$22</definedName>
    <definedName name="_xlnm.Print_Area" localSheetId="3">様式４!$A$1:$P$47</definedName>
    <definedName name="_xlnm.Print_Area" localSheetId="4">様式５!$A$1:$M$40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15" l="1"/>
  <c r="H43" i="15" s="1"/>
  <c r="T35" i="15"/>
  <c r="T34" i="15"/>
  <c r="T33" i="15"/>
  <c r="T32" i="15"/>
  <c r="T31" i="15"/>
  <c r="T30" i="15"/>
  <c r="T29" i="15"/>
  <c r="T28" i="15"/>
  <c r="T27" i="15"/>
  <c r="T26" i="15"/>
  <c r="T25" i="15"/>
  <c r="T24" i="15"/>
  <c r="T23" i="15"/>
  <c r="T22" i="15"/>
  <c r="T21" i="15"/>
  <c r="T20" i="15"/>
  <c r="T19" i="15"/>
  <c r="T18" i="15"/>
  <c r="T17" i="15"/>
  <c r="S35" i="15"/>
  <c r="S34" i="15"/>
  <c r="S33" i="15"/>
  <c r="S32" i="15"/>
  <c r="S31" i="15"/>
  <c r="S30" i="15"/>
  <c r="S29" i="15"/>
  <c r="S28" i="15"/>
  <c r="S27" i="15"/>
  <c r="S26" i="15"/>
  <c r="S25" i="15"/>
  <c r="S24" i="15"/>
  <c r="S23" i="15"/>
  <c r="S22" i="15"/>
  <c r="S21" i="15"/>
  <c r="S20" i="15"/>
  <c r="S19" i="15"/>
  <c r="S18" i="15"/>
  <c r="S17" i="15"/>
  <c r="R35" i="15"/>
  <c r="R34" i="15"/>
  <c r="R33" i="15"/>
  <c r="R32" i="15"/>
  <c r="R31" i="15"/>
  <c r="R30" i="15"/>
  <c r="R29" i="15"/>
  <c r="R28" i="15"/>
  <c r="R27" i="15"/>
  <c r="R26" i="15"/>
  <c r="R25" i="15"/>
  <c r="R24" i="15"/>
  <c r="R23" i="15"/>
  <c r="R22" i="15"/>
  <c r="R21" i="15"/>
  <c r="R20" i="15"/>
  <c r="R19" i="15"/>
  <c r="R18" i="15"/>
  <c r="R17" i="15"/>
  <c r="T16" i="15"/>
  <c r="S16" i="15"/>
  <c r="A4" i="14"/>
  <c r="A29" i="10"/>
  <c r="A5" i="10"/>
  <c r="A3" i="13"/>
  <c r="C4" i="15"/>
  <c r="A3" i="6"/>
  <c r="L6" i="15"/>
  <c r="L44" i="15" l="1"/>
  <c r="H44" i="15"/>
  <c r="J44" i="15"/>
  <c r="L43" i="15"/>
  <c r="J43" i="15"/>
  <c r="L45" i="15" l="1"/>
  <c r="J45" i="15"/>
  <c r="H46" i="15"/>
  <c r="H45" i="15"/>
  <c r="C33" i="12"/>
  <c r="C18" i="12"/>
  <c r="C17" i="12"/>
  <c r="C16" i="12"/>
  <c r="C15" i="12"/>
  <c r="C32" i="12"/>
  <c r="C31" i="12"/>
  <c r="C30" i="12"/>
  <c r="C29" i="12"/>
  <c r="C28" i="12"/>
  <c r="C27" i="12"/>
  <c r="C26" i="12"/>
  <c r="C25" i="12"/>
  <c r="C24" i="12"/>
  <c r="C23" i="12"/>
  <c r="C22" i="12"/>
  <c r="C21" i="12"/>
  <c r="C20" i="12"/>
  <c r="C19" i="12"/>
  <c r="C14" i="12"/>
  <c r="C13" i="12"/>
  <c r="C12" i="12"/>
  <c r="C11" i="12"/>
  <c r="C7" i="12"/>
  <c r="J2" i="10" l="1"/>
  <c r="C5" i="13"/>
  <c r="C6" i="12" l="1"/>
  <c r="C5" i="12"/>
  <c r="C4" i="12"/>
  <c r="C3" i="12"/>
  <c r="C2" i="12"/>
  <c r="C5" i="6"/>
  <c r="H7" i="5"/>
  <c r="C1" i="12"/>
  <c r="C10" i="12" l="1"/>
  <c r="C8" i="12"/>
  <c r="C9" i="12"/>
</calcChain>
</file>

<file path=xl/sharedStrings.xml><?xml version="1.0" encoding="utf-8"?>
<sst xmlns="http://schemas.openxmlformats.org/spreadsheetml/2006/main" count="248" uniqueCount="201">
  <si>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</si>
  <si>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</si>
  <si>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</si>
  <si>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</si>
  <si>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</si>
  <si>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</si>
  <si>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</si>
  <si>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</si>
  <si>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</si>
  <si>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</si>
  <si>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</si>
  <si>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</si>
  <si>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</si>
  <si>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</si>
  <si>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</si>
  <si>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</si>
  <si>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</si>
  <si>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</si>
  <si>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</si>
  <si>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</si>
  <si>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</si>
  <si>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</si>
  <si>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</si>
  <si>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</si>
  <si>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</si>
  <si>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</si>
  <si>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</si>
  <si>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</si>
  <si>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</si>
  <si>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</si>
  <si>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</si>
  <si>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</si>
  <si>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</si>
  <si>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</si>
  <si>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</si>
  <si>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</si>
  <si>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</si>
  <si>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</si>
  <si>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</si>
  <si>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</si>
  <si>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</si>
  <si>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</si>
  <si>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</si>
  <si>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</si>
  <si>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</si>
  <si>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</si>
  <si>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</si>
  <si>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</si>
  <si>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</si>
  <si>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</si>
  <si>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</si>
  <si>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</si>
  <si>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</si>
  <si>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</si>
  <si>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</si>
  <si>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</si>
  <si>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</si>
  <si>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</si>
  <si>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</si>
  <si>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</si>
  <si>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工事成績</t>
  </si>
  <si>
    <t>１．工事成績相互利用登録発注機関（「公共建築工事成績評定要領作成指針」に基づく工事成績）による工事成績評定</t>
    <rPh sb="47" eb="49">
      <t>コウジ</t>
    </rPh>
    <rPh sb="49" eb="51">
      <t>セイセキ</t>
    </rPh>
    <rPh sb="51" eb="53">
      <t>ヒョウテイ</t>
    </rPh>
    <phoneticPr fontId="4"/>
  </si>
  <si>
    <t>：あり→（２．へ）</t>
    <phoneticPr fontId="4"/>
  </si>
  <si>
    <t>：なし→（記入終了）</t>
    <rPh sb="5" eb="7">
      <t>キニュウ</t>
    </rPh>
    <rPh sb="7" eb="9">
      <t>シュウリョウ</t>
    </rPh>
    <phoneticPr fontId="4"/>
  </si>
  <si>
    <t>発注機関</t>
    <rPh sb="0" eb="2">
      <t>ハッチュウ</t>
    </rPh>
    <rPh sb="2" eb="4">
      <t>キカン</t>
    </rPh>
    <phoneticPr fontId="4"/>
  </si>
  <si>
    <t>工事名</t>
    <rPh sb="0" eb="2">
      <t>コウジ</t>
    </rPh>
    <rPh sb="2" eb="3">
      <t>メイ</t>
    </rPh>
    <phoneticPr fontId="4"/>
  </si>
  <si>
    <t>契約日</t>
    <rPh sb="0" eb="2">
      <t>ケイヤク</t>
    </rPh>
    <rPh sb="2" eb="3">
      <t>ビ</t>
    </rPh>
    <phoneticPr fontId="4"/>
  </si>
  <si>
    <t>評価点</t>
    <rPh sb="0" eb="2">
      <t>ヒョウカ</t>
    </rPh>
    <rPh sb="2" eb="3">
      <t>テン</t>
    </rPh>
    <phoneticPr fontId="4"/>
  </si>
  <si>
    <t>令和元年度</t>
    <rPh sb="0" eb="2">
      <t>レイワ</t>
    </rPh>
    <rPh sb="2" eb="4">
      <t>ガンネン</t>
    </rPh>
    <rPh sb="4" eb="5">
      <t>ド</t>
    </rPh>
    <phoneticPr fontId="4"/>
  </si>
  <si>
    <t>令和２年度</t>
    <rPh sb="0" eb="2">
      <t>レイワ</t>
    </rPh>
    <rPh sb="3" eb="5">
      <t>ネンド</t>
    </rPh>
    <phoneticPr fontId="4"/>
  </si>
  <si>
    <t>工事件数</t>
    <rPh sb="0" eb="2">
      <t>コウジ</t>
    </rPh>
    <rPh sb="2" eb="4">
      <t>ケンスウ</t>
    </rPh>
    <phoneticPr fontId="4"/>
  </si>
  <si>
    <t>工事成績の合計点</t>
    <rPh sb="0" eb="2">
      <t>コウジ</t>
    </rPh>
    <rPh sb="2" eb="4">
      <t>セイセキ</t>
    </rPh>
    <rPh sb="5" eb="7">
      <t>ゴウケイ</t>
    </rPh>
    <rPh sb="7" eb="8">
      <t>テン</t>
    </rPh>
    <phoneticPr fontId="4"/>
  </si>
  <si>
    <t>工事成績の平均点</t>
    <rPh sb="0" eb="2">
      <t>コウジ</t>
    </rPh>
    <rPh sb="2" eb="4">
      <t>セイセキ</t>
    </rPh>
    <rPh sb="5" eb="8">
      <t>ヘイキンテン</t>
    </rPh>
    <phoneticPr fontId="4"/>
  </si>
  <si>
    <t>検査完了日</t>
    <rPh sb="0" eb="2">
      <t>ケンサ</t>
    </rPh>
    <rPh sb="2" eb="5">
      <t>カンリョウビ</t>
    </rPh>
    <phoneticPr fontId="4"/>
  </si>
  <si>
    <t>３．工事成績（平均点等）【入力不要】</t>
    <rPh sb="2" eb="4">
      <t>コウジ</t>
    </rPh>
    <rPh sb="4" eb="6">
      <t>セイセキ</t>
    </rPh>
    <rPh sb="7" eb="10">
      <t>ヘイキンテン</t>
    </rPh>
    <rPh sb="10" eb="11">
      <t>ナド</t>
    </rPh>
    <rPh sb="13" eb="15">
      <t>ニュウリョク</t>
    </rPh>
    <rPh sb="15" eb="17">
      <t>フヨウ</t>
    </rPh>
    <phoneticPr fontId="4"/>
  </si>
  <si>
    <t>会社名：　　　　　　　　　　　　　</t>
  </si>
  <si>
    <t>事故及び不誠実な行為</t>
  </si>
  <si>
    <t>１．営業停止</t>
  </si>
  <si>
    <t>２．指名停止</t>
  </si>
  <si>
    <t>注１　営業停止及び指名停止の通知の写しを添付すること。</t>
  </si>
  <si>
    <t>注２　経常ＪＶで参加する場合は、構成員毎に該当するすべての取得状況を記載すること。</t>
  </si>
  <si>
    <t>あり</t>
    <phoneticPr fontId="4"/>
  </si>
  <si>
    <t>なし</t>
    <phoneticPr fontId="4"/>
  </si>
  <si>
    <t>措置を行った機関</t>
    <rPh sb="0" eb="2">
      <t>ソチ</t>
    </rPh>
    <rPh sb="3" eb="4">
      <t>オコナ</t>
    </rPh>
    <rPh sb="6" eb="8">
      <t>キカン</t>
    </rPh>
    <phoneticPr fontId="4"/>
  </si>
  <si>
    <t>営業停止の期間</t>
    <rPh sb="0" eb="2">
      <t>エイギョウ</t>
    </rPh>
    <rPh sb="2" eb="4">
      <t>テイシ</t>
    </rPh>
    <rPh sb="5" eb="7">
      <t>キカン</t>
    </rPh>
    <phoneticPr fontId="4"/>
  </si>
  <si>
    <t>注２　経常ＪＶで参加する場合は、各構成員が受けたすべての措置を記載すること。</t>
    <phoneticPr fontId="4"/>
  </si>
  <si>
    <t>ワーク・ライフ・バランス等の推進</t>
  </si>
  <si>
    <t>以下の認定等について、該当するものに○を付すこと。</t>
    <rPh sb="0" eb="2">
      <t>イカ</t>
    </rPh>
    <rPh sb="5" eb="6">
      <t>ナド</t>
    </rPh>
    <rPh sb="20" eb="21">
      <t>フ</t>
    </rPh>
    <phoneticPr fontId="7"/>
  </si>
  <si>
    <t>種別</t>
  </si>
  <si>
    <t>認定区分</t>
    <rPh sb="2" eb="4">
      <t>クブン</t>
    </rPh>
    <phoneticPr fontId="7"/>
  </si>
  <si>
    <t>認定の有無</t>
    <rPh sb="0" eb="2">
      <t>ニンテイ</t>
    </rPh>
    <rPh sb="3" eb="5">
      <t>ウム</t>
    </rPh>
    <phoneticPr fontId="7"/>
  </si>
  <si>
    <t>（該当するものに○を
付すこと。）</t>
    <rPh sb="1" eb="3">
      <t>ガイトウ</t>
    </rPh>
    <rPh sb="11" eb="12">
      <t>フ</t>
    </rPh>
    <phoneticPr fontId="7"/>
  </si>
  <si>
    <t>又は</t>
    <phoneticPr fontId="7"/>
  </si>
  <si>
    <t>行動計画策定済</t>
    <phoneticPr fontId="7"/>
  </si>
  <si>
    <t>くるみん認定</t>
  </si>
  <si>
    <t>プラチナくるみん
認定</t>
    <phoneticPr fontId="7"/>
  </si>
  <si>
    <t>青少年の雇用の促進等に関する法律（若者雇用促進法）に基づく認定（ユースエール認定）</t>
  </si>
  <si>
    <t>外国法人の場合であって、内閣府によるワーク・ライフ・バランス等推進企業認定等相当確認を受けている</t>
  </si>
  <si>
    <t>上記のいずれも該当なし</t>
    <rPh sb="0" eb="2">
      <t>ジョウキ</t>
    </rPh>
    <rPh sb="7" eb="9">
      <t>ガイトウ</t>
    </rPh>
    <phoneticPr fontId="7"/>
  </si>
  <si>
    <t>　注１　認定が有の場合はそのことを証明する資料の写しを添付すること。</t>
  </si>
  <si>
    <t>　注２　上記認定が取消となった場合には速やかに本学に届け出ること。</t>
  </si>
  <si>
    <t>プラチナえるぼし
認定</t>
    <rPh sb="9" eb="11">
      <t>ニンテイ</t>
    </rPh>
    <phoneticPr fontId="7"/>
  </si>
  <si>
    <t>指名停止の期間</t>
    <rPh sb="0" eb="2">
      <t>シメイ</t>
    </rPh>
    <rPh sb="2" eb="4">
      <t>テイシ</t>
    </rPh>
    <rPh sb="5" eb="7">
      <t>キカン</t>
    </rPh>
    <phoneticPr fontId="4"/>
  </si>
  <si>
    <t>工事の品質に関わる重大な問題の有無</t>
    <phoneticPr fontId="4"/>
  </si>
  <si>
    <t>営業停止
の有無</t>
    <rPh sb="0" eb="2">
      <t>エイギョウ</t>
    </rPh>
    <rPh sb="2" eb="4">
      <t>テイシ</t>
    </rPh>
    <rPh sb="6" eb="8">
      <t>ウム</t>
    </rPh>
    <phoneticPr fontId="4"/>
  </si>
  <si>
    <t>指名停止
の有無</t>
    <rPh sb="0" eb="2">
      <t>シメイ</t>
    </rPh>
    <rPh sb="2" eb="4">
      <t>テイシ</t>
    </rPh>
    <rPh sb="6" eb="8">
      <t>ウム</t>
    </rPh>
    <phoneticPr fontId="4"/>
  </si>
  <si>
    <t>注１　本工事と同工種の工事とは、入札説明書４．(２)に掲げる工種の工事をいう。
注２　年度の分類にあたっては、検査日の属する年度により判断する。
注３　経常ＪＶで参加する場合は、経常ＪＶとして通知を受けた工事成績を記載すること。また、経常ＪＶとしての工事成績がない場合は、すべての構成員が受けた工事成績の構成員毎の平均点を算出すること。</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</si>
  <si>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</si>
  <si>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</si>
  <si>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</si>
  <si>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</si>
  <si>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</si>
  <si>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</si>
  <si>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</si>
  <si>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</si>
  <si>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</si>
  <si>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</si>
  <si>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</si>
  <si>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</si>
  <si>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</si>
  <si>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</si>
  <si>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</si>
  <si>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</si>
  <si>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</si>
  <si>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</si>
  <si>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</si>
  <si>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</si>
  <si>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</si>
  <si>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</si>
  <si>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</si>
  <si>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</si>
  <si>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</si>
  <si>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</si>
  <si>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</si>
  <si>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</si>
  <si>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</si>
  <si>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</si>
  <si>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</si>
  <si>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</si>
  <si>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</si>
  <si>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</si>
  <si>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</si>
  <si>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</si>
  <si>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</si>
  <si>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</si>
  <si>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</si>
  <si>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t>様式４</t>
    <phoneticPr fontId="4"/>
  </si>
  <si>
    <r>
      <t>　</t>
    </r>
    <r>
      <rPr>
        <b/>
        <u/>
        <sz val="11"/>
        <color theme="1"/>
        <rFont val="ＭＳ 明朝"/>
        <family val="1"/>
        <charset val="128"/>
      </rPr>
      <t>東京都を区域に含む</t>
    </r>
    <r>
      <rPr>
        <sz val="11"/>
        <color theme="1"/>
        <rFont val="ＭＳ 明朝"/>
        <family val="1"/>
        <charset val="128"/>
      </rPr>
      <t>営業停止措置のうち、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phoneticPr fontId="4"/>
  </si>
  <si>
    <t>地理的条件（緊急時の施工体制）</t>
    <rPh sb="0" eb="3">
      <t>チリテキ</t>
    </rPh>
    <rPh sb="3" eb="5">
      <t>ジョウケン</t>
    </rPh>
    <rPh sb="6" eb="9">
      <t>キンキュウジ</t>
    </rPh>
    <rPh sb="10" eb="12">
      <t>セコウ</t>
    </rPh>
    <rPh sb="12" eb="14">
      <t>タイセイ</t>
    </rPh>
    <phoneticPr fontId="4"/>
  </si>
  <si>
    <t>あり</t>
    <phoneticPr fontId="4"/>
  </si>
  <si>
    <t>なし</t>
    <phoneticPr fontId="4"/>
  </si>
  <si>
    <t>注１　いずれかに○をつけること。</t>
    <phoneticPr fontId="4"/>
  </si>
  <si>
    <t>様式７</t>
    <phoneticPr fontId="7"/>
  </si>
  <si>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</si>
  <si>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様式６</t>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</si>
  <si>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</si>
  <si>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</si>
  <si>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</si>
  <si>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</si>
  <si>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</si>
  <si>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</si>
  <si>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</si>
  <si>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</si>
  <si>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</si>
  <si>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</si>
  <si>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評定点</t>
    <rPh sb="0" eb="2">
      <t>ヒョウテイ</t>
    </rPh>
    <rPh sb="2" eb="3">
      <t>テン</t>
    </rPh>
    <phoneticPr fontId="4"/>
  </si>
  <si>
    <t>完成年度</t>
    <rPh sb="0" eb="2">
      <t>カンセイ</t>
    </rPh>
    <rPh sb="2" eb="4">
      <t>ネンド</t>
    </rPh>
    <phoneticPr fontId="4"/>
  </si>
  <si>
    <t>工事成績
（※）</t>
    <rPh sb="0" eb="2">
      <t>コウジ</t>
    </rPh>
    <rPh sb="2" eb="4">
      <t>セイセキ</t>
    </rPh>
    <phoneticPr fontId="4"/>
  </si>
  <si>
    <t>・一般事業主行動計画策定済（女性活躍推進法に基づく一般事業主行動計画の策定義務がない事業主（常時雇用する労働者の数が１００人以下のもの）に限る（計画期間が満了していない行動計画を策定している場合のみ））</t>
    <phoneticPr fontId="4"/>
  </si>
  <si>
    <t>トライくるみん認定</t>
    <phoneticPr fontId="4"/>
  </si>
  <si>
    <t>・女性の職業生活における活躍の推進に関す法律（女性活躍推進法）に基づく認定（えるぼし認定）（ただし、労働時間等の働き方に係る基準は満たしていること）</t>
    <phoneticPr fontId="7"/>
  </si>
  <si>
    <t>認定段階１</t>
    <phoneticPr fontId="7"/>
  </si>
  <si>
    <t>認定段階２</t>
    <phoneticPr fontId="7"/>
  </si>
  <si>
    <t>認定段階３</t>
    <phoneticPr fontId="4"/>
  </si>
  <si>
    <t>次世代育成支援対策推進法（次世代法）に基づく認定（トライくるみん認定企業・くるみん認定企業・プラチナくるみん認定企業）</t>
    <rPh sb="32" eb="34">
      <t>ニンテイ</t>
    </rPh>
    <rPh sb="34" eb="36">
      <t>キギョウ</t>
    </rPh>
    <phoneticPr fontId="4"/>
  </si>
  <si>
    <t>　２　上記を証明するCORINS、契約書、施工図面、資格者証等の写し</t>
  </si>
  <si>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</si>
  <si>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令和６年度</t>
    <rPh sb="0" eb="2">
      <t>レイワ</t>
    </rPh>
    <rPh sb="3" eb="5">
      <t>ネンド</t>
    </rPh>
    <phoneticPr fontId="4"/>
  </si>
  <si>
    <t>工事経験の概要</t>
    <rPh sb="0" eb="2">
      <t>コウジ</t>
    </rPh>
    <rPh sb="2" eb="4">
      <t>ケイケン</t>
    </rPh>
    <rPh sb="5" eb="7">
      <t>ガイヨウ</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</si>
  <si>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</si>
  <si>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</si>
  <si>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</si>
  <si>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</si>
  <si>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</si>
  <si>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　１　入札説明書 ８(２)に定める内容を記載した書面</t>
    <phoneticPr fontId="4"/>
  </si>
  <si>
    <t>工事名：</t>
    <phoneticPr fontId="4"/>
  </si>
  <si>
    <t>東京２３区内及び東京２３区に隣接する市町村における
本店、支店又は営業所の所在の有無</t>
    <phoneticPr fontId="4"/>
  </si>
  <si>
    <r>
      <t>　</t>
    </r>
    <r>
      <rPr>
        <b/>
        <u/>
        <sz val="11"/>
        <color theme="1"/>
        <rFont val="ＭＳ 明朝"/>
        <family val="1"/>
        <charset val="128"/>
      </rPr>
      <t>関東甲信越地区を区域に含む</t>
    </r>
    <r>
      <rPr>
        <sz val="11"/>
        <color theme="1"/>
        <rFont val="ＭＳ 明朝"/>
        <family val="1"/>
        <charset val="128"/>
      </rPr>
      <t>文部科学省又は国立大学法人東京科学大学による指名停止措置のうち、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rPh sb="29" eb="31">
      <t>カガク</t>
    </rPh>
    <phoneticPr fontId="4"/>
  </si>
  <si>
    <t>１級建築施工管理技士又はこれと同等以上の資格の保有状況</t>
    <rPh sb="1" eb="2">
      <t>キュウ</t>
    </rPh>
    <rPh sb="2" eb="4">
      <t>ケンチク</t>
    </rPh>
    <rPh sb="4" eb="6">
      <t>セコウ</t>
    </rPh>
    <rPh sb="6" eb="8">
      <t>カンリ</t>
    </rPh>
    <rPh sb="8" eb="10">
      <t>ギシ</t>
    </rPh>
    <rPh sb="10" eb="11">
      <t>マタ</t>
    </rPh>
    <rPh sb="15" eb="17">
      <t>ドウトウ</t>
    </rPh>
    <rPh sb="17" eb="19">
      <t>イジョウ</t>
    </rPh>
    <rPh sb="20" eb="22">
      <t>シカク</t>
    </rPh>
    <rPh sb="23" eb="25">
      <t>ホユウ</t>
    </rPh>
    <rPh sb="25" eb="27">
      <t>ジョウキョウ</t>
    </rPh>
    <phoneticPr fontId="4"/>
  </si>
  <si>
    <t>　令和７年６月１２日付けで公告のありました「東京科学大学（湯島）Ａ棟５階カンファレンスルーム等改修工事」に係る競争参加資格について確認されたく、下記の書類を添えて申請します。</t>
    <phoneticPr fontId="4"/>
  </si>
  <si>
    <t>東京科学大学（湯島）Ａ棟５階カンファレンスルーム等改修工事</t>
    <phoneticPr fontId="4"/>
  </si>
  <si>
    <t>以下の様式に従い、文部科学省、所管独立行政法人及び国立大学法人等に、令和２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</si>
  <si>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t>平成２２年度以降に、元請けとして完成・引渡しが完了した次の（ア）（イ）（ウ）（エ）の基準を満たす建物の新築、増築又は改修工事を施工した実績を有すること。（共同企業体の構成員としての実績は、出資比率が２０％以上の場合のものに限る。）
（ア）建物用途　病院、教育・研究施設、庁舎等公共施設
（イ）構造　　　鉄骨鉄筋コンクリート造、鉄筋コンクリート造又は鉄骨造の建物
（ウ）施工規模　新築、増築又は改修した延床面積が３００㎡以上
（エ）工種　　　建築一式工事（内装工事を含むこと）</t>
    <phoneticPr fontId="4"/>
  </si>
  <si>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</si>
  <si>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t>　以下の様式に従い、本工事と同工種の工事で令和５年度以降に完成・引渡しが完了した工事成績評定の平均点を算出する。</t>
    <rPh sb="21" eb="23">
      <t>レイワ</t>
    </rPh>
    <phoneticPr fontId="4"/>
  </si>
  <si>
    <t>令和５年度</t>
    <rPh sb="0" eb="2">
      <t>レイワ</t>
    </rPh>
    <rPh sb="3" eb="5">
      <t>ネンド</t>
    </rPh>
    <rPh sb="4" eb="5">
      <t>ド</t>
    </rPh>
    <phoneticPr fontId="4"/>
  </si>
  <si>
    <t>令和７年度</t>
    <rPh sb="0" eb="2">
      <t>レイワ</t>
    </rPh>
    <rPh sb="3" eb="5">
      <t>ネンド</t>
    </rPh>
    <phoneticPr fontId="4"/>
  </si>
  <si>
    <t>注１　法令による資格・免許については、それを有することが確認できる免許等の写しを添付すること。
注２　企業との直接的かつ恒常的な雇用関係の有無を確認できる、健康保険被保険者証等の写しを添付すること。ただし、「記号」「番号」「保険者番号」はマスキングすること。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及び記載した工事の内容が判断できる平面図等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</si>
  <si>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r>
      <t>※工事成績相互利用登録発注機関が発注した「公共工事成績評定要領作成指針」に基づく工事成績で、かつ、</t>
    </r>
    <r>
      <rPr>
        <u/>
        <sz val="10"/>
        <color rgb="FFFF0000"/>
        <rFont val="ＭＳ 明朝"/>
        <family val="1"/>
        <charset val="128"/>
      </rPr>
      <t>令和３年度以降</t>
    </r>
    <r>
      <rPr>
        <sz val="10"/>
        <rFont val="ＭＳ 明朝"/>
        <family val="1"/>
        <charset val="128"/>
      </rPr>
      <t>に完成した工事について、主任（監理）技術者又は現場代理人として従事した場合に限り、記載すること。</t>
    </r>
    <rPh sb="49" eb="51">
      <t>レイワ</t>
    </rPh>
    <rPh sb="97" eb="99">
      <t>キサイ</t>
    </rPh>
    <phoneticPr fontId="4"/>
  </si>
  <si>
    <t>２．令和５年度以降に完成・引渡しが完了した工事成績評定一覧</t>
    <rPh sb="27" eb="29">
      <t>イチラン</t>
    </rPh>
    <phoneticPr fontId="4"/>
  </si>
  <si>
    <t>令和５年度以降の平均点</t>
    <rPh sb="0" eb="2">
      <t>レイワ</t>
    </rPh>
    <rPh sb="3" eb="5">
      <t>ネンド</t>
    </rPh>
    <rPh sb="4" eb="5">
      <t>ド</t>
    </rPh>
    <rPh sb="5" eb="7">
      <t>イコウ</t>
    </rPh>
    <rPh sb="8" eb="11">
      <t>ヘイキンテン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</si>
</sst>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quot;▲ &quot;#,##0&quot;円&quot;"/>
    <numFmt numFmtId="177" formatCode="[$-411]ggge&quot;年&quot;m&quot;月&quot;d&quot;日&quot;;@"/>
    <numFmt numFmtId="178" formatCode="0_);[Red]\(0\)"/>
    <numFmt numFmtId="179" formatCode="#,##0;&quot;▲ &quot;#,##0"/>
    <numFmt numFmtId="180" formatCode="#,##0.0;&quot;▲ &quot;#,##0.0"/>
    <numFmt numFmtId="181" formatCode="#"/>
    <numFmt numFmtId="182" formatCode="\(@\)"/>
  </numFmts>
  <fonts count="31"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6"/>
      <name val="ＭＳ Ｐゴシック"/>
      <family val="3"/>
      <charset val="128"/>
    </font>
    <font>
      <u/>
      <sz val="10"/>
      <color theme="1"/>
      <name val="ＭＳ 明朝"/>
      <family val="1"/>
      <charset val="128"/>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0.5"/>
      <color rgb="FF000000"/>
      <name val="ＭＳ 明朝"/>
      <family val="1"/>
      <charset val="128"/>
    </font>
    <font>
      <sz val="11"/>
      <name val="ＭＳ Ｐゴシック"/>
      <family val="3"/>
      <charset val="128"/>
    </font>
    <font>
      <b/>
      <sz val="10"/>
      <name val="ＭＳ 明朝"/>
      <family val="1"/>
      <charset val="128"/>
    </font>
    <font>
      <sz val="8"/>
      <color rgb="FF000000"/>
      <name val="ＭＳ 明朝"/>
      <family val="1"/>
      <charset val="128"/>
    </font>
    <font>
      <sz val="14"/>
      <color rgb="FF000000"/>
      <name val="ＭＳ 明朝"/>
      <family val="1"/>
      <charset val="128"/>
    </font>
    <font>
      <sz val="14"/>
      <name val="ＭＳ Ｐゴシック"/>
      <family val="3"/>
      <charset val="128"/>
    </font>
    <font>
      <b/>
      <sz val="12"/>
      <color theme="1"/>
      <name val="ＭＳ 明朝"/>
      <family val="1"/>
      <charset val="128"/>
    </font>
    <font>
      <b/>
      <u/>
      <sz val="11"/>
      <color theme="1"/>
      <name val="ＭＳ 明朝"/>
      <family val="1"/>
      <charset val="128"/>
    </font>
    <font>
      <sz val="12"/>
      <color rgb="FF000000"/>
      <name val="ＭＳ 明朝"/>
      <family val="1"/>
      <charset val="128"/>
    </font>
    <font>
      <b/>
      <sz val="16"/>
      <color theme="1"/>
      <name val="ＭＳ 明朝"/>
      <family val="1"/>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
      <u/>
      <sz val="10"/>
      <color rgb="FFFF0000"/>
      <name val="ＭＳ 明朝"/>
      <family val="1"/>
      <charset val="12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E5FFFF"/>
        <bgColor indexed="64"/>
      </patternFill>
    </fill>
    <fill>
      <patternFill patternType="solid">
        <fgColor rgb="FFE1FFFF"/>
        <bgColor indexed="64"/>
      </patternFill>
    </fill>
    <fill>
      <patternFill patternType="solid">
        <fgColor rgb="FFFFFF00"/>
        <bgColor indexed="64"/>
      </patternFill>
    </fill>
  </fills>
  <borders count="123">
    <border>
      <left/>
      <right/>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double">
        <color rgb="FF000000"/>
      </left>
      <right style="double">
        <color rgb="FF000000"/>
      </right>
      <top style="double">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uble">
        <color rgb="FF000000"/>
      </left>
      <right style="double">
        <color rgb="FF000000"/>
      </right>
      <top/>
      <bottom style="medium">
        <color rgb="FF000000"/>
      </bottom>
      <diagonal/>
    </border>
    <border>
      <left style="medium">
        <color rgb="FF000000"/>
      </left>
      <right style="medium">
        <color rgb="FF000000"/>
      </right>
      <top style="medium">
        <color rgb="FF000000"/>
      </top>
      <bottom style="dotted">
        <color rgb="FF000000"/>
      </bottom>
      <diagonal/>
    </border>
    <border>
      <left/>
      <right/>
      <top style="medium">
        <color rgb="FF000000"/>
      </top>
      <bottom style="thin">
        <color rgb="FF000000"/>
      </bottom>
      <diagonal/>
    </border>
    <border>
      <left style="double">
        <color rgb="FF000000"/>
      </left>
      <right style="double">
        <color rgb="FF000000"/>
      </right>
      <top style="medium">
        <color rgb="FF000000"/>
      </top>
      <bottom style="thin">
        <color rgb="FF000000"/>
      </bottom>
      <diagonal/>
    </border>
    <border>
      <left style="medium">
        <color rgb="FF000000"/>
      </left>
      <right style="medium">
        <color rgb="FF000000"/>
      </right>
      <top style="dotted">
        <color rgb="FF000000"/>
      </top>
      <bottom style="dotted">
        <color rgb="FF000000"/>
      </bottom>
      <diagonal/>
    </border>
    <border>
      <left/>
      <right/>
      <top style="thin">
        <color rgb="FF000000"/>
      </top>
      <bottom/>
      <diagonal/>
    </border>
    <border>
      <left style="double">
        <color rgb="FF000000"/>
      </left>
      <right style="double">
        <color rgb="FF000000"/>
      </right>
      <top style="thin">
        <color rgb="FF000000"/>
      </top>
      <bottom/>
      <diagonal/>
    </border>
    <border diagonalUp="1">
      <left style="medium">
        <color rgb="FF000000"/>
      </left>
      <right/>
      <top style="dotted">
        <color rgb="FF000000"/>
      </top>
      <bottom style="dotted">
        <color rgb="FF000000"/>
      </bottom>
      <diagonal style="thin">
        <color rgb="FF000000"/>
      </diagonal>
    </border>
    <border diagonalUp="1">
      <left style="double">
        <color rgb="FF000000"/>
      </left>
      <right style="double">
        <color rgb="FF000000"/>
      </right>
      <top style="dotted">
        <color rgb="FF000000"/>
      </top>
      <bottom style="dotted">
        <color rgb="FF000000"/>
      </bottom>
      <diagonal style="thin">
        <color rgb="FF000000"/>
      </diagonal>
    </border>
    <border>
      <left style="medium">
        <color rgb="FF000000"/>
      </left>
      <right style="medium">
        <color rgb="FF000000"/>
      </right>
      <top style="dotted">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double">
        <color rgb="FF000000"/>
      </right>
      <top style="thin">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medium">
        <color rgb="FF000000"/>
      </left>
      <right/>
      <top/>
      <bottom/>
      <diagonal/>
    </border>
    <border>
      <left style="double">
        <color rgb="FF000000"/>
      </left>
      <right style="double">
        <color rgb="FF000000"/>
      </right>
      <top/>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medium">
        <color auto="1"/>
      </left>
      <right style="hair">
        <color auto="1"/>
      </right>
      <top style="hair">
        <color auto="1"/>
      </top>
      <bottom style="hair">
        <color auto="1"/>
      </bottom>
      <diagonal/>
    </border>
  </borders>
  <cellStyleXfs count="3">
    <xf numFmtId="0" fontId="0" fillId="0" borderId="0">
      <alignment vertical="center"/>
    </xf>
    <xf numFmtId="0" fontId="6" fillId="0" borderId="0">
      <alignment vertical="center"/>
    </xf>
    <xf numFmtId="0" fontId="17" fillId="0" borderId="0">
      <alignment vertical="center"/>
    </xf>
  </cellStyleXfs>
  <cellXfs count="346">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10" fillId="0" borderId="0" xfId="0" applyFont="1" applyAlignment="1">
      <alignment horizontal="center"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30" xfId="0" applyFont="1" applyBorder="1" applyAlignment="1">
      <alignment horizontal="center" vertical="center"/>
    </xf>
    <xf numFmtId="0" fontId="11" fillId="3" borderId="29" xfId="0" applyFont="1" applyFill="1" applyBorder="1">
      <alignment vertical="center"/>
    </xf>
    <xf numFmtId="0" fontId="11" fillId="3" borderId="30" xfId="0" applyFont="1" applyFill="1" applyBorder="1">
      <alignment vertical="center"/>
    </xf>
    <xf numFmtId="0" fontId="11" fillId="3" borderId="31" xfId="0" applyFont="1" applyFill="1" applyBorder="1">
      <alignment vertical="center"/>
    </xf>
    <xf numFmtId="0" fontId="11" fillId="0" borderId="40" xfId="0" applyFont="1" applyBorder="1">
      <alignment vertical="center"/>
    </xf>
    <xf numFmtId="0" fontId="11" fillId="3" borderId="7" xfId="0" applyFont="1" applyFill="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11" fillId="3" borderId="52" xfId="0" applyFont="1" applyFill="1" applyBorder="1">
      <alignment vertical="center"/>
    </xf>
    <xf numFmtId="0" fontId="11" fillId="3" borderId="13" xfId="0" applyFont="1" applyFill="1" applyBorder="1">
      <alignment vertical="center"/>
    </xf>
    <xf numFmtId="0" fontId="11" fillId="3" borderId="14" xfId="0" applyFont="1" applyFill="1" applyBorder="1">
      <alignment vertical="center"/>
    </xf>
    <xf numFmtId="14" fontId="5" fillId="0" borderId="0" xfId="0" applyNumberFormat="1" applyFont="1">
      <alignment vertical="center"/>
    </xf>
    <xf numFmtId="178" fontId="5" fillId="0" borderId="0" xfId="0" applyNumberFormat="1" applyFont="1" applyAlignment="1">
      <alignment horizontal="center" vertical="center"/>
    </xf>
    <xf numFmtId="0" fontId="5" fillId="0" borderId="0" xfId="0" applyFont="1" applyAlignment="1">
      <alignment horizontal="right" vertical="center"/>
    </xf>
    <xf numFmtId="0" fontId="16" fillId="0" borderId="0" xfId="0" applyFont="1" applyAlignment="1">
      <alignment horizontal="center" vertical="center" wrapText="1"/>
    </xf>
    <xf numFmtId="0" fontId="1" fillId="0" borderId="0" xfId="0" applyFont="1" applyAlignment="1">
      <alignment vertical="center" wrapText="1"/>
    </xf>
    <xf numFmtId="0" fontId="15" fillId="0" borderId="0" xfId="2" applyFont="1">
      <alignment vertical="center"/>
    </xf>
    <xf numFmtId="0" fontId="17" fillId="0" borderId="0" xfId="2">
      <alignment vertical="center"/>
    </xf>
    <xf numFmtId="0" fontId="9" fillId="0" borderId="0" xfId="2" applyFont="1" applyAlignment="1">
      <alignment horizontal="left" vertical="center" indent="1"/>
    </xf>
    <xf numFmtId="0" fontId="18" fillId="0" borderId="0" xfId="2" applyFont="1">
      <alignment vertical="center"/>
    </xf>
    <xf numFmtId="0" fontId="9" fillId="2" borderId="68" xfId="2" applyFont="1" applyFill="1" applyBorder="1" applyAlignment="1">
      <alignment horizontal="center" vertical="center" wrapText="1"/>
    </xf>
    <xf numFmtId="0" fontId="19" fillId="2" borderId="71" xfId="2" applyFont="1" applyFill="1" applyBorder="1" applyAlignment="1">
      <alignment horizontal="center" vertical="center" wrapText="1"/>
    </xf>
    <xf numFmtId="0" fontId="9" fillId="0" borderId="73" xfId="2" applyFont="1" applyBorder="1" applyAlignment="1">
      <alignment horizontal="left" vertical="center" wrapText="1"/>
    </xf>
    <xf numFmtId="0" fontId="9" fillId="0" borderId="76" xfId="2" applyFont="1" applyBorder="1" applyAlignment="1">
      <alignment horizontal="left" vertical="center" wrapText="1"/>
    </xf>
    <xf numFmtId="0" fontId="9" fillId="0" borderId="75" xfId="2" applyFont="1" applyBorder="1" applyAlignment="1">
      <alignment horizontal="center" vertical="center" wrapText="1"/>
    </xf>
    <xf numFmtId="0" fontId="9" fillId="4" borderId="78" xfId="2" applyFont="1" applyFill="1" applyBorder="1" applyAlignment="1">
      <alignment horizontal="left" vertical="center" wrapText="1"/>
    </xf>
    <xf numFmtId="0" fontId="20" fillId="4" borderId="79" xfId="2" applyFont="1" applyFill="1" applyBorder="1" applyAlignment="1">
      <alignment horizontal="center" vertical="center" wrapText="1"/>
    </xf>
    <xf numFmtId="0" fontId="9" fillId="0" borderId="80" xfId="2" applyFont="1" applyBorder="1" applyAlignment="1">
      <alignment vertical="center" wrapText="1"/>
    </xf>
    <xf numFmtId="0" fontId="9" fillId="0" borderId="81" xfId="2" applyFont="1" applyBorder="1" applyAlignment="1">
      <alignment horizontal="left" vertical="center" wrapText="1"/>
    </xf>
    <xf numFmtId="0" fontId="9" fillId="0" borderId="83" xfId="2" applyFont="1" applyBorder="1" applyAlignment="1">
      <alignment horizontal="left" vertical="center" wrapText="1"/>
    </xf>
    <xf numFmtId="0" fontId="9" fillId="0" borderId="84" xfId="2" applyFont="1" applyBorder="1" applyAlignment="1">
      <alignment horizontal="left" vertical="center" wrapText="1"/>
    </xf>
    <xf numFmtId="0" fontId="9" fillId="0" borderId="70" xfId="2" applyFont="1" applyBorder="1" applyAlignment="1">
      <alignment vertical="center" wrapText="1"/>
    </xf>
    <xf numFmtId="0" fontId="9" fillId="0" borderId="81" xfId="2" applyFont="1" applyBorder="1" applyAlignment="1">
      <alignment horizontal="center" vertical="center" wrapText="1"/>
    </xf>
    <xf numFmtId="0" fontId="9" fillId="0" borderId="87" xfId="2" applyFont="1" applyBorder="1" applyAlignment="1">
      <alignment vertical="center" wrapText="1"/>
    </xf>
    <xf numFmtId="0" fontId="9" fillId="0" borderId="89" xfId="2" applyFont="1" applyBorder="1" applyAlignment="1">
      <alignment horizontal="left" vertical="center"/>
    </xf>
    <xf numFmtId="0" fontId="17" fillId="0" borderId="2" xfId="2" applyBorder="1">
      <alignment vertical="center"/>
    </xf>
    <xf numFmtId="0" fontId="9" fillId="0" borderId="0" xfId="2" applyFont="1">
      <alignment vertical="center"/>
    </xf>
    <xf numFmtId="0" fontId="5" fillId="0" borderId="7"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2" fillId="0" borderId="11" xfId="0" applyFont="1" applyBorder="1">
      <alignment vertical="center"/>
    </xf>
    <xf numFmtId="0" fontId="1" fillId="0" borderId="11" xfId="0" applyFont="1" applyBorder="1">
      <alignment vertical="center"/>
    </xf>
    <xf numFmtId="0" fontId="14" fillId="0" borderId="0" xfId="0" applyFont="1">
      <alignment vertical="center"/>
    </xf>
    <xf numFmtId="0" fontId="0" fillId="0" borderId="0" xfId="0" applyAlignment="1">
      <alignment horizontal="left" vertical="center"/>
    </xf>
    <xf numFmtId="180" fontId="0" fillId="0" borderId="0" xfId="0" applyNumberFormat="1">
      <alignment vertical="center"/>
    </xf>
    <xf numFmtId="0" fontId="11" fillId="0" borderId="39" xfId="0" applyFont="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31" xfId="0" applyFont="1" applyBorder="1">
      <alignment vertical="center"/>
    </xf>
    <xf numFmtId="0" fontId="11" fillId="6" borderId="32"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57" xfId="0" applyFont="1" applyBorder="1" applyAlignment="1">
      <alignment horizontal="center" vertical="center"/>
    </xf>
    <xf numFmtId="0" fontId="27" fillId="0" borderId="0" xfId="0" applyFont="1">
      <alignment vertical="center"/>
    </xf>
    <xf numFmtId="178" fontId="5" fillId="0" borderId="0" xfId="0" applyNumberFormat="1" applyFont="1">
      <alignment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44" xfId="0" applyFont="1" applyFill="1" applyBorder="1" applyAlignment="1">
      <alignment horizontal="center" vertical="center"/>
    </xf>
    <xf numFmtId="0" fontId="5" fillId="7" borderId="8" xfId="0" applyFont="1" applyFill="1" applyBorder="1" applyAlignment="1">
      <alignment horizontal="center" vertical="center"/>
    </xf>
    <xf numFmtId="0" fontId="20" fillId="7" borderId="74" xfId="2" applyFont="1" applyFill="1" applyBorder="1" applyAlignment="1">
      <alignment horizontal="center" vertical="center" wrapText="1"/>
    </xf>
    <xf numFmtId="0" fontId="20" fillId="7" borderId="77" xfId="2" applyFont="1" applyFill="1" applyBorder="1" applyAlignment="1">
      <alignment horizontal="center" vertical="center" wrapText="1"/>
    </xf>
    <xf numFmtId="0" fontId="20" fillId="7" borderId="71" xfId="2" applyFont="1" applyFill="1" applyBorder="1" applyAlignment="1">
      <alignment horizontal="center" vertical="center" wrapText="1"/>
    </xf>
    <xf numFmtId="0" fontId="20" fillId="7" borderId="85" xfId="2" applyFont="1" applyFill="1" applyBorder="1" applyAlignment="1">
      <alignment horizontal="center" vertical="center" wrapText="1"/>
    </xf>
    <xf numFmtId="0" fontId="20" fillId="7" borderId="86" xfId="2" applyFont="1" applyFill="1" applyBorder="1" applyAlignment="1">
      <alignment horizontal="center" vertical="center" wrapText="1"/>
    </xf>
    <xf numFmtId="0" fontId="20" fillId="7" borderId="88" xfId="2" applyFont="1" applyFill="1" applyBorder="1" applyAlignment="1">
      <alignment horizontal="center" vertical="center" wrapText="1"/>
    </xf>
    <xf numFmtId="0" fontId="21" fillId="7" borderId="90" xfId="2"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5" fillId="0" borderId="3" xfId="0" applyFont="1" applyBorder="1" applyAlignment="1">
      <alignment horizontal="center" vertical="center"/>
    </xf>
    <xf numFmtId="177" fontId="2" fillId="0" borderId="0" xfId="0" applyNumberFormat="1" applyFont="1">
      <alignment vertical="center"/>
    </xf>
    <xf numFmtId="0" fontId="5" fillId="7" borderId="4" xfId="0" applyFont="1" applyFill="1" applyBorder="1">
      <alignment vertical="center"/>
    </xf>
    <xf numFmtId="0" fontId="5" fillId="7" borderId="8" xfId="0" applyFont="1" applyFill="1" applyBorder="1">
      <alignment vertical="center"/>
    </xf>
    <xf numFmtId="0" fontId="11" fillId="6" borderId="113" xfId="0" applyFont="1" applyFill="1" applyBorder="1" applyAlignment="1">
      <alignment horizontal="center" vertical="center"/>
    </xf>
    <xf numFmtId="0" fontId="2" fillId="6" borderId="105"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107" xfId="0" applyFont="1" applyFill="1" applyBorder="1" applyAlignment="1">
      <alignment horizontal="center" vertical="center"/>
    </xf>
    <xf numFmtId="0" fontId="5" fillId="0" borderId="0" xfId="0" quotePrefix="1" applyFont="1" applyAlignment="1">
      <alignment horizontal="right" vertical="top"/>
    </xf>
    <xf numFmtId="0" fontId="11" fillId="0" borderId="114" xfId="0" applyFont="1" applyBorder="1" applyAlignment="1">
      <alignment horizontal="center" vertical="center"/>
    </xf>
    <xf numFmtId="0" fontId="11" fillId="0" borderId="62" xfId="0" applyFont="1" applyBorder="1">
      <alignment vertical="center"/>
    </xf>
    <xf numFmtId="0" fontId="11" fillId="0" borderId="11" xfId="0" applyFont="1" applyBorder="1">
      <alignment vertical="center"/>
    </xf>
    <xf numFmtId="0" fontId="2" fillId="6" borderId="116" xfId="0" applyFont="1" applyFill="1" applyBorder="1">
      <alignment vertical="center"/>
    </xf>
    <xf numFmtId="0" fontId="11" fillId="3" borderId="117" xfId="0" applyFont="1" applyFill="1" applyBorder="1">
      <alignment vertical="center"/>
    </xf>
    <xf numFmtId="0" fontId="11" fillId="3" borderId="12" xfId="0" applyFont="1" applyFill="1" applyBorder="1">
      <alignment vertical="center"/>
    </xf>
    <xf numFmtId="0" fontId="11" fillId="3" borderId="115" xfId="0" applyFont="1" applyFill="1" applyBorder="1">
      <alignment vertical="center"/>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9" fillId="0" borderId="87" xfId="2" applyFont="1" applyBorder="1" applyAlignment="1">
      <alignment horizontal="left" vertical="center" wrapText="1"/>
    </xf>
    <xf numFmtId="0" fontId="9" fillId="0" borderId="120" xfId="2" applyFont="1" applyBorder="1" applyAlignment="1">
      <alignment horizontal="left" vertical="center" wrapText="1"/>
    </xf>
    <xf numFmtId="0" fontId="20" fillId="7" borderId="121" xfId="2" applyFont="1" applyFill="1" applyBorder="1" applyAlignment="1">
      <alignment horizontal="center" vertical="center" wrapText="1"/>
    </xf>
    <xf numFmtId="0" fontId="9" fillId="0" borderId="0" xfId="2" applyFont="1" applyAlignment="1">
      <alignment horizontal="center" vertical="center" wrapText="1"/>
    </xf>
    <xf numFmtId="0" fontId="5" fillId="0" borderId="0" xfId="0" applyFont="1" applyAlignment="1">
      <alignment horizontal="center" vertical="center"/>
    </xf>
    <xf numFmtId="0" fontId="8" fillId="0" borderId="0" xfId="0" applyFont="1">
      <alignment vertical="center"/>
    </xf>
    <xf numFmtId="0" fontId="15"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2" fillId="0" borderId="0" xfId="0" applyFont="1" applyAlignment="1">
      <alignment horizontal="distributed" vertical="center" indent="1"/>
    </xf>
    <xf numFmtId="0" fontId="5" fillId="7" borderId="0" xfId="0" applyFont="1" applyFill="1" applyAlignment="1">
      <alignment horizontal="right" vertical="center" indent="1"/>
    </xf>
    <xf numFmtId="0" fontId="5" fillId="0" borderId="0" xfId="0" applyFont="1" applyAlignment="1">
      <alignment horizontal="center" vertical="center"/>
    </xf>
    <xf numFmtId="0" fontId="5" fillId="7" borderId="11" xfId="0" applyFont="1" applyFill="1" applyBorder="1" applyAlignment="1">
      <alignment horizontal="left" vertical="center"/>
    </xf>
    <xf numFmtId="0" fontId="9" fillId="2" borderId="2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5" xfId="0" applyFont="1" applyFill="1" applyBorder="1" applyAlignment="1">
      <alignment horizontal="left" vertical="top"/>
    </xf>
    <xf numFmtId="0" fontId="3" fillId="0" borderId="0" xfId="0" applyFont="1" applyAlignment="1">
      <alignment horizontal="left" vertical="center"/>
    </xf>
    <xf numFmtId="0" fontId="9" fillId="7" borderId="5" xfId="0" applyFont="1" applyFill="1" applyBorder="1" applyAlignment="1">
      <alignment horizontal="center" vertical="center" wrapText="1"/>
    </xf>
    <xf numFmtId="181" fontId="5" fillId="0" borderId="11" xfId="0" applyNumberFormat="1"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0" borderId="1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1" fillId="3" borderId="27"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11" fillId="3" borderId="35" xfId="0" applyFont="1" applyFill="1" applyBorder="1" applyAlignment="1">
      <alignment horizontal="center" vertical="center" textRotation="255"/>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176" fontId="11" fillId="7" borderId="5"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xf>
    <xf numFmtId="177" fontId="11" fillId="7" borderId="29" xfId="0" applyNumberFormat="1" applyFont="1" applyFill="1" applyBorder="1" applyAlignment="1">
      <alignment horizontal="center" vertical="center"/>
    </xf>
    <xf numFmtId="177" fontId="11" fillId="7" borderId="30" xfId="0" applyNumberFormat="1" applyFont="1" applyFill="1" applyBorder="1" applyAlignment="1">
      <alignment horizontal="center" vertical="center"/>
    </xf>
    <xf numFmtId="177" fontId="11" fillId="7" borderId="31" xfId="0" applyNumberFormat="1" applyFont="1" applyFill="1" applyBorder="1" applyAlignment="1">
      <alignment horizontal="center" vertical="center"/>
    </xf>
    <xf numFmtId="0" fontId="11" fillId="3" borderId="23"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3" borderId="30"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7" borderId="39" xfId="0" applyFont="1" applyFill="1" applyBorder="1" applyAlignment="1">
      <alignment horizontal="center" vertical="center"/>
    </xf>
    <xf numFmtId="0" fontId="11" fillId="0" borderId="0" xfId="0" applyFont="1" applyAlignment="1">
      <alignment horizontal="center" vertical="center"/>
    </xf>
    <xf numFmtId="182" fontId="11" fillId="0" borderId="0" xfId="0" applyNumberFormat="1" applyFont="1" applyAlignment="1">
      <alignment horizontal="center" vertical="center"/>
    </xf>
    <xf numFmtId="181" fontId="11" fillId="0" borderId="11" xfId="0" applyNumberFormat="1" applyFont="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5" fillId="0" borderId="9" xfId="0" applyFont="1" applyBorder="1" applyAlignment="1">
      <alignment horizontal="left" vertical="center" wrapText="1"/>
    </xf>
    <xf numFmtId="0" fontId="11" fillId="3" borderId="15" xfId="0" applyFont="1" applyFill="1" applyBorder="1" applyAlignment="1">
      <alignment horizontal="center" vertical="center" textRotation="255"/>
    </xf>
    <xf numFmtId="0" fontId="11" fillId="3" borderId="41" xfId="0" applyFont="1" applyFill="1" applyBorder="1" applyAlignment="1">
      <alignment horizontal="center" vertical="center" textRotation="255"/>
    </xf>
    <xf numFmtId="0" fontId="11" fillId="3" borderId="16" xfId="0" applyFont="1" applyFill="1" applyBorder="1" applyAlignment="1">
      <alignment horizontal="center" vertical="center" textRotation="255"/>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46" xfId="0" applyFont="1" applyBorder="1" applyAlignment="1">
      <alignment horizontal="center" vertical="center"/>
    </xf>
    <xf numFmtId="0" fontId="11" fillId="7" borderId="46" xfId="0" applyFont="1" applyFill="1" applyBorder="1" applyAlignment="1">
      <alignment horizontal="center" vertical="center"/>
    </xf>
    <xf numFmtId="0" fontId="11" fillId="7" borderId="47" xfId="0" applyFont="1" applyFill="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181" fontId="1" fillId="0" borderId="11"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xf>
    <xf numFmtId="0" fontId="5" fillId="0" borderId="59"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 fillId="0" borderId="0" xfId="0" applyFont="1" applyAlignment="1">
      <alignment horizontal="right" vertical="center"/>
    </xf>
    <xf numFmtId="0" fontId="12" fillId="5" borderId="32" xfId="0" applyFont="1" applyFill="1" applyBorder="1" applyAlignment="1">
      <alignment horizontal="center" vertical="center" shrinkToFit="1"/>
    </xf>
    <xf numFmtId="0" fontId="12" fillId="5" borderId="33" xfId="0" applyFont="1" applyFill="1" applyBorder="1" applyAlignment="1">
      <alignment horizontal="center" vertical="center" shrinkToFit="1"/>
    </xf>
    <xf numFmtId="177" fontId="12" fillId="5" borderId="33" xfId="0" applyNumberFormat="1" applyFont="1" applyFill="1" applyBorder="1" applyAlignment="1">
      <alignment horizontal="center" vertical="center" shrinkToFit="1"/>
    </xf>
    <xf numFmtId="179" fontId="12" fillId="5" borderId="33" xfId="0" applyNumberFormat="1" applyFont="1" applyFill="1" applyBorder="1" applyAlignment="1">
      <alignment horizontal="center" vertical="center" shrinkToFit="1"/>
    </xf>
    <xf numFmtId="179" fontId="12" fillId="5" borderId="34" xfId="0" applyNumberFormat="1" applyFont="1" applyFill="1" applyBorder="1" applyAlignment="1">
      <alignment horizontal="center" vertical="center" shrinkToFit="1"/>
    </xf>
    <xf numFmtId="0" fontId="14" fillId="0" borderId="12" xfId="0" applyFont="1" applyBorder="1" applyAlignment="1">
      <alignment horizontal="left" vertical="top" wrapText="1"/>
    </xf>
    <xf numFmtId="0" fontId="14" fillId="0" borderId="12" xfId="0" applyFont="1" applyBorder="1" applyAlignment="1">
      <alignment horizontal="left" vertical="top"/>
    </xf>
    <xf numFmtId="0" fontId="14" fillId="0" borderId="0" xfId="0" applyFont="1" applyAlignment="1">
      <alignment horizontal="left" vertical="top"/>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59" xfId="0" applyFont="1" applyBorder="1" applyAlignment="1">
      <alignment horizontal="center" vertical="center"/>
    </xf>
    <xf numFmtId="180" fontId="5" fillId="0" borderId="63" xfId="0" applyNumberFormat="1" applyFont="1" applyBorder="1" applyAlignment="1">
      <alignment horizontal="center" vertical="center"/>
    </xf>
    <xf numFmtId="180" fontId="5" fillId="0" borderId="64" xfId="0" applyNumberFormat="1" applyFont="1" applyBorder="1" applyAlignment="1">
      <alignment horizontal="center" vertical="center"/>
    </xf>
    <xf numFmtId="180" fontId="5" fillId="0" borderId="65"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23" xfId="0" applyNumberFormat="1" applyFont="1" applyBorder="1" applyAlignment="1">
      <alignment horizontal="center" vertical="center"/>
    </xf>
    <xf numFmtId="0" fontId="12" fillId="0" borderId="9" xfId="0" applyFont="1" applyBorder="1" applyAlignment="1">
      <alignment horizontal="left" vertical="center" wrapText="1"/>
    </xf>
    <xf numFmtId="0" fontId="11" fillId="3" borderId="108" xfId="0" applyFont="1" applyFill="1" applyBorder="1" applyAlignment="1">
      <alignment horizontal="center" vertical="center" wrapText="1"/>
    </xf>
    <xf numFmtId="0" fontId="11" fillId="3" borderId="61"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8" xfId="0" applyFont="1" applyFill="1" applyBorder="1" applyAlignment="1">
      <alignment horizontal="center" vertical="center"/>
    </xf>
    <xf numFmtId="0" fontId="11" fillId="0" borderId="11" xfId="0" applyFont="1" applyBorder="1" applyAlignment="1">
      <alignment horizontal="center" vertical="center"/>
    </xf>
    <xf numFmtId="0" fontId="11" fillId="0" borderId="109" xfId="0" applyFont="1" applyBorder="1" applyAlignment="1">
      <alignment horizontal="center" vertical="center"/>
    </xf>
    <xf numFmtId="0" fontId="11" fillId="6" borderId="60" xfId="0" applyFont="1" applyFill="1" applyBorder="1" applyAlignment="1">
      <alignment horizontal="center" vertical="center"/>
    </xf>
    <xf numFmtId="0" fontId="11" fillId="6" borderId="61" xfId="0" applyFont="1" applyFill="1" applyBorder="1" applyAlignment="1">
      <alignment horizontal="center" vertical="center"/>
    </xf>
    <xf numFmtId="0" fontId="11" fillId="0" borderId="30" xfId="0" applyFont="1" applyBorder="1" applyAlignment="1">
      <alignment horizontal="center" vertical="center"/>
    </xf>
    <xf numFmtId="0" fontId="11" fillId="0" borderId="59" xfId="0" applyFont="1" applyBorder="1" applyAlignment="1">
      <alignment horizontal="center"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0" borderId="5" xfId="0" applyFont="1" applyBorder="1" applyAlignment="1">
      <alignment horizontal="center" vertical="center"/>
    </xf>
    <xf numFmtId="177" fontId="11" fillId="6" borderId="5" xfId="0" applyNumberFormat="1" applyFont="1" applyFill="1" applyBorder="1" applyAlignment="1">
      <alignment horizontal="center" vertical="center"/>
    </xf>
    <xf numFmtId="177" fontId="11" fillId="6" borderId="29" xfId="0" applyNumberFormat="1" applyFont="1" applyFill="1" applyBorder="1" applyAlignment="1">
      <alignment horizontal="center" vertical="center"/>
    </xf>
    <xf numFmtId="177" fontId="11" fillId="6" borderId="59" xfId="0" applyNumberFormat="1" applyFont="1" applyFill="1" applyBorder="1" applyAlignment="1">
      <alignment horizontal="center" vertical="center"/>
    </xf>
    <xf numFmtId="177" fontId="11" fillId="6" borderId="6" xfId="0" applyNumberFormat="1" applyFont="1" applyFill="1" applyBorder="1" applyAlignment="1">
      <alignment horizontal="center" vertical="center"/>
    </xf>
    <xf numFmtId="0" fontId="29" fillId="6" borderId="29" xfId="0" applyFont="1" applyFill="1" applyBorder="1" applyAlignment="1">
      <alignment horizontal="center" vertical="center"/>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11" fillId="7" borderId="41" xfId="0" applyFont="1" applyFill="1" applyBorder="1" applyAlignment="1">
      <alignment horizontal="center" vertical="center"/>
    </xf>
    <xf numFmtId="0" fontId="2" fillId="6" borderId="118"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4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1" fillId="6" borderId="18"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8" borderId="115" xfId="0" applyFont="1" applyFill="1" applyBorder="1" applyAlignment="1">
      <alignment horizontal="left" vertical="center" wrapText="1"/>
    </xf>
    <xf numFmtId="0" fontId="15" fillId="8" borderId="13"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0" borderId="118" xfId="0" applyFont="1" applyBorder="1" applyAlignment="1">
      <alignment horizontal="center" vertical="center"/>
    </xf>
    <xf numFmtId="0" fontId="2" fillId="0" borderId="59" xfId="0" applyFont="1" applyBorder="1" applyAlignment="1">
      <alignment horizontal="center" vertical="center"/>
    </xf>
    <xf numFmtId="0" fontId="2" fillId="0" borderId="119" xfId="0" applyFont="1" applyBorder="1" applyAlignment="1">
      <alignment horizontal="center" vertical="center"/>
    </xf>
    <xf numFmtId="0" fontId="2" fillId="0" borderId="20" xfId="0" applyFont="1" applyBorder="1" applyAlignment="1">
      <alignment horizontal="center" vertical="center"/>
    </xf>
    <xf numFmtId="0" fontId="2" fillId="7" borderId="29"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1" xfId="0" applyFont="1" applyFill="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4" xfId="0" applyFont="1" applyBorder="1" applyAlignment="1">
      <alignment horizontal="center" vertical="center"/>
    </xf>
    <xf numFmtId="0" fontId="11" fillId="0" borderId="12" xfId="0" applyFont="1" applyBorder="1" applyAlignment="1">
      <alignment horizontal="center" vertical="center"/>
    </xf>
    <xf numFmtId="0" fontId="11" fillId="6" borderId="12" xfId="0" applyFont="1" applyFill="1" applyBorder="1" applyAlignment="1">
      <alignment horizontal="center" vertical="center"/>
    </xf>
    <xf numFmtId="0" fontId="11" fillId="6" borderId="115"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11" fillId="3" borderId="42"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48" xfId="0" applyFont="1" applyFill="1" applyBorder="1" applyAlignment="1">
      <alignment horizontal="center" vertical="center" textRotation="255"/>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176" fontId="2" fillId="6" borderId="5" xfId="0" applyNumberFormat="1" applyFont="1" applyFill="1" applyBorder="1" applyAlignment="1">
      <alignment horizontal="center" vertical="center"/>
    </xf>
    <xf numFmtId="176" fontId="2" fillId="6" borderId="6" xfId="0" applyNumberFormat="1" applyFont="1" applyFill="1" applyBorder="1" applyAlignment="1">
      <alignment horizontal="center" vertical="center"/>
    </xf>
    <xf numFmtId="177" fontId="2" fillId="6" borderId="29" xfId="0" applyNumberFormat="1" applyFont="1" applyFill="1" applyBorder="1" applyAlignment="1">
      <alignment horizontal="center" vertical="center"/>
    </xf>
    <xf numFmtId="177" fontId="2" fillId="6" borderId="30" xfId="0" applyNumberFormat="1" applyFont="1" applyFill="1" applyBorder="1" applyAlignment="1">
      <alignment horizontal="center" vertical="center"/>
    </xf>
    <xf numFmtId="177" fontId="2" fillId="6" borderId="31" xfId="0" applyNumberFormat="1"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6" xfId="0" applyFont="1" applyFill="1" applyBorder="1" applyAlignment="1">
      <alignment horizontal="center" vertical="center"/>
    </xf>
    <xf numFmtId="0" fontId="11" fillId="0" borderId="58" xfId="0" applyFont="1" applyBorder="1" applyAlignment="1">
      <alignment horizontal="center" vertical="center"/>
    </xf>
    <xf numFmtId="0" fontId="11" fillId="0" borderId="29" xfId="0" applyFont="1" applyBorder="1" applyAlignment="1">
      <alignment horizontal="center" vertical="center"/>
    </xf>
    <xf numFmtId="0" fontId="11" fillId="6" borderId="30" xfId="0" applyFont="1" applyFill="1" applyBorder="1" applyAlignment="1">
      <alignment horizontal="center" vertical="center"/>
    </xf>
    <xf numFmtId="0" fontId="2" fillId="6" borderId="94" xfId="0" applyFont="1" applyFill="1" applyBorder="1" applyAlignment="1">
      <alignment horizontal="center" vertical="center" shrinkToFit="1"/>
    </xf>
    <xf numFmtId="0" fontId="2" fillId="6" borderId="95" xfId="0" applyFont="1" applyFill="1" applyBorder="1" applyAlignment="1">
      <alignment horizontal="center" vertical="center" shrinkToFit="1"/>
    </xf>
    <xf numFmtId="177" fontId="2" fillId="6" borderId="95" xfId="0" applyNumberFormat="1" applyFont="1" applyFill="1" applyBorder="1" applyAlignment="1">
      <alignment horizontal="center" vertical="center"/>
    </xf>
    <xf numFmtId="0" fontId="2" fillId="6" borderId="95" xfId="0" applyFont="1" applyFill="1" applyBorder="1" applyAlignment="1">
      <alignment horizontal="center" vertical="center"/>
    </xf>
    <xf numFmtId="0" fontId="2" fillId="6" borderId="97" xfId="0" applyFont="1" applyFill="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8" xfId="0" applyFont="1" applyBorder="1" applyAlignment="1">
      <alignment horizontal="center" vertical="center"/>
    </xf>
    <xf numFmtId="0" fontId="11" fillId="3" borderId="99" xfId="0" applyFont="1" applyFill="1" applyBorder="1" applyAlignment="1">
      <alignment horizontal="center" vertical="center"/>
    </xf>
    <xf numFmtId="0" fontId="11" fillId="3" borderId="103" xfId="0" applyFont="1" applyFill="1" applyBorder="1" applyAlignment="1">
      <alignment horizontal="center" vertical="center"/>
    </xf>
    <xf numFmtId="0" fontId="2" fillId="6" borderId="100" xfId="0" applyFont="1" applyFill="1" applyBorder="1" applyAlignment="1">
      <alignment horizontal="center" vertical="center"/>
    </xf>
    <xf numFmtId="0" fontId="2" fillId="6" borderId="101" xfId="0" applyFont="1" applyFill="1" applyBorder="1" applyAlignment="1">
      <alignment horizontal="center" vertical="center"/>
    </xf>
    <xf numFmtId="177" fontId="2" fillId="6" borderId="101" xfId="0" applyNumberFormat="1" applyFont="1" applyFill="1" applyBorder="1" applyAlignment="1">
      <alignment horizontal="center" vertical="center"/>
    </xf>
    <xf numFmtId="177" fontId="2" fillId="6" borderId="102" xfId="0" applyNumberFormat="1" applyFont="1" applyFill="1" applyBorder="1" applyAlignment="1">
      <alignment horizontal="center" vertical="center"/>
    </xf>
    <xf numFmtId="0" fontId="11" fillId="3" borderId="26" xfId="0" applyFont="1" applyFill="1" applyBorder="1" applyAlignment="1">
      <alignment horizontal="center" vertical="center"/>
    </xf>
    <xf numFmtId="0" fontId="11" fillId="0" borderId="91"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26" fillId="0" borderId="9" xfId="0" applyFont="1" applyBorder="1" applyAlignment="1">
      <alignment horizontal="left" vertical="center" shrinkToFit="1"/>
    </xf>
    <xf numFmtId="0" fontId="26" fillId="0" borderId="10" xfId="0" applyFont="1" applyBorder="1" applyAlignment="1">
      <alignment horizontal="left" vertical="center" shrinkToFit="1"/>
    </xf>
    <xf numFmtId="0" fontId="11" fillId="0" borderId="96" xfId="0" applyFont="1" applyBorder="1" applyAlignment="1">
      <alignment horizontal="center" vertical="center"/>
    </xf>
    <xf numFmtId="0" fontId="2" fillId="6" borderId="122" xfId="0" applyFont="1" applyFill="1" applyBorder="1" applyAlignment="1">
      <alignment horizontal="left" vertical="center" shrinkToFit="1"/>
    </xf>
    <xf numFmtId="0" fontId="2" fillId="6" borderId="95" xfId="0" applyFont="1" applyFill="1" applyBorder="1" applyAlignment="1">
      <alignment horizontal="left" vertical="center" shrinkToFit="1"/>
    </xf>
    <xf numFmtId="0" fontId="2" fillId="6" borderId="96" xfId="0" applyFont="1" applyFill="1" applyBorder="1" applyAlignment="1">
      <alignment horizontal="center" vertical="center"/>
    </xf>
    <xf numFmtId="0" fontId="11" fillId="0" borderId="13" xfId="0" applyFont="1" applyBorder="1" applyAlignment="1">
      <alignment horizontal="right"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11" fillId="0" borderId="92" xfId="0" applyFont="1" applyBorder="1" applyAlignment="1">
      <alignment horizontal="center" vertical="center"/>
    </xf>
    <xf numFmtId="0" fontId="11" fillId="0" borderId="54" xfId="0" applyFont="1" applyBorder="1" applyAlignment="1">
      <alignment horizontal="center" vertical="center"/>
    </xf>
    <xf numFmtId="0" fontId="2" fillId="6" borderId="54" xfId="0" applyFont="1" applyFill="1" applyBorder="1" applyAlignment="1">
      <alignment horizontal="center" vertical="center"/>
    </xf>
    <xf numFmtId="0" fontId="2" fillId="6" borderId="55" xfId="0" applyFont="1" applyFill="1" applyBorder="1" applyAlignment="1">
      <alignment horizontal="center" vertical="center"/>
    </xf>
    <xf numFmtId="0" fontId="11" fillId="0" borderId="53" xfId="0" applyFont="1" applyBorder="1" applyAlignment="1">
      <alignment horizontal="center" vertical="center"/>
    </xf>
    <xf numFmtId="0" fontId="2" fillId="6" borderId="56"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center" vertical="center"/>
    </xf>
    <xf numFmtId="182" fontId="22" fillId="0" borderId="0" xfId="0" applyNumberFormat="1" applyFont="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7" borderId="3" xfId="0" applyFont="1" applyFill="1" applyBorder="1" applyAlignment="1">
      <alignment horizontal="center" vertical="center"/>
    </xf>
    <xf numFmtId="0" fontId="5" fillId="0" borderId="4" xfId="0" applyFont="1" applyBorder="1" applyAlignment="1">
      <alignment horizontal="center" vertical="center"/>
    </xf>
    <xf numFmtId="0" fontId="5" fillId="7" borderId="7"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40" xfId="0" applyFont="1" applyFill="1" applyBorder="1" applyAlignment="1">
      <alignment horizontal="center" vertical="center"/>
    </xf>
    <xf numFmtId="0" fontId="9" fillId="0" borderId="82" xfId="2" applyFont="1" applyBorder="1" applyAlignment="1">
      <alignment vertical="center" wrapText="1"/>
    </xf>
    <xf numFmtId="0" fontId="9" fillId="0" borderId="69" xfId="2" applyFont="1" applyBorder="1" applyAlignment="1">
      <alignment vertical="center" wrapText="1"/>
    </xf>
    <xf numFmtId="0" fontId="11" fillId="0" borderId="0" xfId="2" applyFont="1" applyAlignment="1">
      <alignment horizontal="center" vertical="center"/>
    </xf>
    <xf numFmtId="182" fontId="15" fillId="0" borderId="0" xfId="2" applyNumberFormat="1" applyFont="1" applyAlignment="1">
      <alignment horizontal="center" vertical="center"/>
    </xf>
    <xf numFmtId="0" fontId="9" fillId="2" borderId="66"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67"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0" borderId="72" xfId="2" applyFont="1" applyBorder="1" applyAlignment="1">
      <alignment horizontal="left" vertical="center" wrapText="1"/>
    </xf>
    <xf numFmtId="0" fontId="9" fillId="0" borderId="75" xfId="2"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16</xdr:col>
      <xdr:colOff>100853</xdr:colOff>
      <xdr:row>7</xdr:row>
      <xdr:rowOff>89647</xdr:rowOff>
    </xdr:from>
    <xdr:to>
      <xdr:col>24</xdr:col>
      <xdr:colOff>546668</xdr:colOff>
      <xdr:row>19</xdr:row>
      <xdr:rowOff>119659</xdr:rowOff>
    </xdr:to>
    <xdr:pic>
      <xdr:nvPicPr>
        <xdr:cNvPr id="2" name="図 1">
          <a:extLst>
            <a:ext uri="{FF2B5EF4-FFF2-40B4-BE49-F238E27FC236}">
              <a16:creationId xmlns:a16="http://schemas.microsoft.com/office/drawing/2014/main" id="{424ABA27-5B69-47F1-BAB3-4DF1B6487C9C}"/>
            </a:ext>
          </a:extLst>
        </xdr:cNvPr>
        <xdr:cNvPicPr>
          <a:picLocks noChangeAspect="1"/>
        </xdr:cNvPicPr>
      </xdr:nvPicPr>
      <xdr:blipFill>
        <a:blip xmlns:r="http://schemas.openxmlformats.org/officeDocument/2006/relationships" r:embed="rId1"/>
        <a:stretch>
          <a:fillRect/>
        </a:stretch>
      </xdr:blipFill>
      <xdr:spPr>
        <a:xfrm>
          <a:off x="9614647" y="1501588"/>
          <a:ext cx="5914286"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383593</xdr:colOff>
      <xdr:row>0</xdr:row>
      <xdr:rowOff>145096</xdr:rowOff>
    </xdr:from>
    <xdr:to>
      <xdr:col>29</xdr:col>
      <xdr:colOff>89612</xdr:colOff>
      <xdr:row>39</xdr:row>
      <xdr:rowOff>3882</xdr:rowOff>
    </xdr:to>
    <xdr:pic>
      <xdr:nvPicPr>
        <xdr:cNvPr id="2" name="図 1">
          <a:extLst>
            <a:ext uri="{FF2B5EF4-FFF2-40B4-BE49-F238E27FC236}">
              <a16:creationId xmlns:a16="http://schemas.microsoft.com/office/drawing/2014/main" id="{11001D78-53D0-48FA-AEDD-D392F6F9CC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79868" y="145096"/>
          <a:ext cx="5878219" cy="8002661"/>
        </a:xfrm>
        <a:prstGeom prst="rect">
          <a:avLst/>
        </a:prstGeom>
      </xdr:spPr>
    </xdr:pic>
    <xdr:clientData/>
  </xdr:twoCellAnchor>
  <xdr:twoCellAnchor>
    <xdr:from>
      <xdr:col>23</xdr:col>
      <xdr:colOff>29177</xdr:colOff>
      <xdr:row>17</xdr:row>
      <xdr:rowOff>100579</xdr:rowOff>
    </xdr:from>
    <xdr:to>
      <xdr:col>27</xdr:col>
      <xdr:colOff>446036</xdr:colOff>
      <xdr:row>21</xdr:row>
      <xdr:rowOff>141901</xdr:rowOff>
    </xdr:to>
    <xdr:sp macro="" textlink="">
      <xdr:nvSpPr>
        <xdr:cNvPr id="3" name="正方形/長方形 2">
          <a:extLst>
            <a:ext uri="{FF2B5EF4-FFF2-40B4-BE49-F238E27FC236}">
              <a16:creationId xmlns:a16="http://schemas.microsoft.com/office/drawing/2014/main" id="{B51C4676-F731-4150-9E68-5D6CC5482417}"/>
            </a:ext>
          </a:extLst>
        </xdr:cNvPr>
        <xdr:cNvSpPr/>
      </xdr:nvSpPr>
      <xdr:spPr>
        <a:xfrm>
          <a:off x="10382852" y="3386704"/>
          <a:ext cx="3160059" cy="917622"/>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検査完了日の欄に，対象期間外（</a:t>
          </a:r>
          <a:r>
            <a:rPr kumimoji="1" lang="en-US" altLang="ja-JP" sz="1100" b="1">
              <a:solidFill>
                <a:sysClr val="windowText" lastClr="000000"/>
              </a:solidFill>
            </a:rPr>
            <a:t>R3.3.31</a:t>
          </a:r>
          <a:r>
            <a:rPr kumimoji="1" lang="ja-JP" altLang="en-US" sz="1100" b="1">
              <a:solidFill>
                <a:sysClr val="windowText" lastClr="000000"/>
              </a:solidFill>
            </a:rPr>
            <a:t>以前又は</a:t>
          </a:r>
          <a:r>
            <a:rPr kumimoji="1" lang="en-US" altLang="ja-JP" sz="1100" b="1">
              <a:solidFill>
                <a:sysClr val="windowText" lastClr="000000"/>
              </a:solidFill>
            </a:rPr>
            <a:t>R6.4.1</a:t>
          </a:r>
          <a:r>
            <a:rPr kumimoji="1" lang="ja-JP" altLang="en-US" sz="1100" b="1">
              <a:solidFill>
                <a:sysClr val="windowText" lastClr="000000"/>
              </a:solidFill>
            </a:rPr>
            <a:t>以降）の日付を入力するとエラー表示となりますので，ご注意ください。</a:t>
          </a:r>
        </a:p>
      </xdr:txBody>
    </xdr:sp>
    <xdr:clientData/>
  </xdr:twoCellAnchor>
  <xdr:twoCellAnchor>
    <xdr:from>
      <xdr:col>28</xdr:col>
      <xdr:colOff>55750</xdr:colOff>
      <xdr:row>34</xdr:row>
      <xdr:rowOff>215151</xdr:rowOff>
    </xdr:from>
    <xdr:to>
      <xdr:col>29</xdr:col>
      <xdr:colOff>637477</xdr:colOff>
      <xdr:row>38</xdr:row>
      <xdr:rowOff>6442</xdr:rowOff>
    </xdr:to>
    <xdr:sp macro="" textlink="">
      <xdr:nvSpPr>
        <xdr:cNvPr id="4" name="正方形/長方形 3">
          <a:extLst>
            <a:ext uri="{FF2B5EF4-FFF2-40B4-BE49-F238E27FC236}">
              <a16:creationId xmlns:a16="http://schemas.microsoft.com/office/drawing/2014/main" id="{3AF9C95A-C212-4BB5-82ED-F19751790DE8}"/>
            </a:ext>
          </a:extLst>
        </xdr:cNvPr>
        <xdr:cNvSpPr/>
      </xdr:nvSpPr>
      <xdr:spPr>
        <a:xfrm>
          <a:off x="13838425" y="7225551"/>
          <a:ext cx="1267527" cy="696166"/>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平均点等は自動計算されます。</a:t>
          </a:r>
        </a:p>
      </xdr:txBody>
    </xdr:sp>
    <xdr:clientData/>
  </xdr:twoCellAnchor>
  <xdr:twoCellAnchor>
    <xdr:from>
      <xdr:col>27</xdr:col>
      <xdr:colOff>166406</xdr:colOff>
      <xdr:row>0</xdr:row>
      <xdr:rowOff>164725</xdr:rowOff>
    </xdr:from>
    <xdr:to>
      <xdr:col>29</xdr:col>
      <xdr:colOff>10085</xdr:colOff>
      <xdr:row>3</xdr:row>
      <xdr:rowOff>144835</xdr:rowOff>
    </xdr:to>
    <xdr:sp macro="" textlink="">
      <xdr:nvSpPr>
        <xdr:cNvPr id="5" name="正方形/長方形 4">
          <a:extLst>
            <a:ext uri="{FF2B5EF4-FFF2-40B4-BE49-F238E27FC236}">
              <a16:creationId xmlns:a16="http://schemas.microsoft.com/office/drawing/2014/main" id="{41104E9D-03E6-4740-A920-B1374E0451E1}"/>
            </a:ext>
          </a:extLst>
        </xdr:cNvPr>
        <xdr:cNvSpPr/>
      </xdr:nvSpPr>
      <xdr:spPr>
        <a:xfrm>
          <a:off x="13263281" y="164725"/>
          <a:ext cx="1215279" cy="503985"/>
        </a:xfrm>
        <a:prstGeom prst="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337958</xdr:colOff>
      <xdr:row>18</xdr:row>
      <xdr:rowOff>224746</xdr:rowOff>
    </xdr:from>
    <xdr:to>
      <xdr:col>27</xdr:col>
      <xdr:colOff>14114</xdr:colOff>
      <xdr:row>20</xdr:row>
      <xdr:rowOff>191681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510723" y="4819158"/>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13</xdr:col>
      <xdr:colOff>661146</xdr:colOff>
      <xdr:row>1</xdr:row>
      <xdr:rowOff>56030</xdr:rowOff>
    </xdr:from>
    <xdr:to>
      <xdr:col>23</xdr:col>
      <xdr:colOff>112059</xdr:colOff>
      <xdr:row>30</xdr:row>
      <xdr:rowOff>170932</xdr:rowOff>
    </xdr:to>
    <xdr:pic>
      <xdr:nvPicPr>
        <xdr:cNvPr id="5" name="図 4">
          <a:extLst>
            <a:ext uri="{FF2B5EF4-FFF2-40B4-BE49-F238E27FC236}">
              <a16:creationId xmlns:a16="http://schemas.microsoft.com/office/drawing/2014/main" id="{14C5DA84-097A-471B-BEDC-A6F362E73F89}"/>
            </a:ext>
          </a:extLst>
        </xdr:cNvPr>
        <xdr:cNvPicPr>
          <a:picLocks noChangeAspect="1"/>
        </xdr:cNvPicPr>
      </xdr:nvPicPr>
      <xdr:blipFill>
        <a:blip xmlns:r="http://schemas.openxmlformats.org/officeDocument/2006/relationships" r:embed="rId1"/>
        <a:stretch>
          <a:fillRect/>
        </a:stretch>
      </xdr:blipFill>
      <xdr:spPr>
        <a:xfrm>
          <a:off x="8314764" y="257736"/>
          <a:ext cx="6286501" cy="9292520"/>
        </a:xfrm>
        <a:prstGeom prst="rect">
          <a:avLst/>
        </a:prstGeom>
      </xdr:spPr>
    </xdr:pic>
    <xdr:clientData/>
  </xdr:twoCellAnchor>
  <xdr:twoCellAnchor>
    <xdr:from>
      <xdr:col>18</xdr:col>
      <xdr:colOff>194504</xdr:colOff>
      <xdr:row>7</xdr:row>
      <xdr:rowOff>184901</xdr:rowOff>
    </xdr:from>
    <xdr:to>
      <xdr:col>27</xdr:col>
      <xdr:colOff>15209</xdr:colOff>
      <xdr:row>11</xdr:row>
      <xdr:rowOff>114465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265916" y="1720107"/>
          <a:ext cx="5972734" cy="2394858"/>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425824</xdr:colOff>
      <xdr:row>19</xdr:row>
      <xdr:rowOff>208214</xdr:rowOff>
    </xdr:from>
    <xdr:to>
      <xdr:col>24</xdr:col>
      <xdr:colOff>337958</xdr:colOff>
      <xdr:row>22</xdr:row>
      <xdr:rowOff>168087</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9446559" y="5116390"/>
          <a:ext cx="6064164" cy="9011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aku-hd6\&#24037;&#20107;&#22865;&#32004;&#25285;&#24403;\Users\DL22-418Au\Desktop\&#31478;&#20105;&#21442;&#21152;&#36039;&#26684;&#30906;&#35469;&#30003;&#35531;&#36039;&#26009;&#12304;&#27096;&#24335;&#65297;&#65374;&#6530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２"/>
      <sheetName val="様式３"/>
      <sheetName val="様式４"/>
      <sheetName val="様式５"/>
      <sheetName val="様式６"/>
      <sheetName val="様式７"/>
      <sheetName val="（非表示）"/>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view="pageBreakPreview" zoomScaleNormal="100" zoomScaleSheetLayoutView="100" workbookViewId="0">
      <selection activeCell="B26" sqref="B26:K26"/>
    </sheetView>
  </sheetViews>
  <sheetFormatPr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110" t="s">
        <v>1</v>
      </c>
      <c r="E4" s="110"/>
      <c r="F4" s="110"/>
      <c r="G4" s="110"/>
      <c r="H4" s="110"/>
      <c r="I4" s="110"/>
      <c r="J4" s="110"/>
    </row>
    <row r="5" spans="1:12" ht="14.25" customHeight="1" x14ac:dyDescent="0.4">
      <c r="A5" s="1"/>
    </row>
    <row r="6" spans="1:12" ht="14.25" customHeight="1" x14ac:dyDescent="0.4">
      <c r="A6" s="1"/>
    </row>
    <row r="7" spans="1:12" ht="14.25" customHeight="1" x14ac:dyDescent="0.4">
      <c r="A7" s="1"/>
      <c r="I7" s="111" t="s">
        <v>2</v>
      </c>
      <c r="J7" s="111"/>
      <c r="K7" s="111"/>
      <c r="L7" s="111"/>
    </row>
    <row r="8" spans="1:12" ht="14.25" customHeight="1" x14ac:dyDescent="0.4">
      <c r="A8" s="1"/>
    </row>
    <row r="9" spans="1:12" ht="14.25" customHeight="1" x14ac:dyDescent="0.4">
      <c r="A9" s="1"/>
    </row>
    <row r="10" spans="1:12" ht="14.25" customHeight="1" x14ac:dyDescent="0.4">
      <c r="A10" s="1" t="s">
        <v>182</v>
      </c>
    </row>
    <row r="11" spans="1:12" ht="14.25" customHeight="1" x14ac:dyDescent="0.4">
      <c r="A11" s="1"/>
    </row>
    <row r="12" spans="1:12" ht="14.25" customHeight="1" x14ac:dyDescent="0.4">
      <c r="A12" s="1"/>
    </row>
    <row r="13" spans="1:12" ht="14.25" customHeight="1" x14ac:dyDescent="0.4">
      <c r="A13" s="1"/>
      <c r="F13" s="112" t="s">
        <v>3</v>
      </c>
      <c r="G13" s="112"/>
      <c r="H13" s="113"/>
      <c r="I13" s="113"/>
      <c r="J13" s="113"/>
      <c r="K13" s="113"/>
      <c r="L13" s="113"/>
    </row>
    <row r="14" spans="1:12" ht="14.25" customHeight="1" x14ac:dyDescent="0.4">
      <c r="A14" s="1"/>
      <c r="F14" s="112" t="s">
        <v>4</v>
      </c>
      <c r="G14" s="112"/>
      <c r="H14" s="113"/>
      <c r="I14" s="113"/>
      <c r="J14" s="113"/>
      <c r="K14" s="113"/>
      <c r="L14" s="113"/>
    </row>
    <row r="15" spans="1:12" ht="14.25" customHeight="1" x14ac:dyDescent="0.4">
      <c r="A15" s="1"/>
      <c r="F15" s="112" t="s">
        <v>5</v>
      </c>
      <c r="G15" s="112"/>
      <c r="H15" s="113"/>
      <c r="I15" s="113"/>
      <c r="J15" s="113"/>
      <c r="K15" s="113"/>
      <c r="L15" s="3" t="s">
        <v>6</v>
      </c>
    </row>
    <row r="16" spans="1:12" x14ac:dyDescent="0.4">
      <c r="A16" s="1"/>
    </row>
    <row r="17" spans="1:12" x14ac:dyDescent="0.4">
      <c r="A17" s="1"/>
    </row>
    <row r="18" spans="1:12" ht="19.5" customHeight="1" x14ac:dyDescent="0.4">
      <c r="A18" s="108" t="s">
        <v>189</v>
      </c>
      <c r="B18" s="108"/>
      <c r="C18" s="108"/>
      <c r="D18" s="108"/>
      <c r="E18" s="108"/>
      <c r="F18" s="108"/>
      <c r="G18" s="108"/>
      <c r="H18" s="108"/>
      <c r="I18" s="108"/>
      <c r="J18" s="108"/>
      <c r="K18" s="108"/>
      <c r="L18" s="108"/>
    </row>
    <row r="19" spans="1:12" ht="29.25" customHeight="1" x14ac:dyDescent="0.4">
      <c r="A19" s="108"/>
      <c r="B19" s="108"/>
      <c r="C19" s="108"/>
      <c r="D19" s="108"/>
      <c r="E19" s="108"/>
      <c r="F19" s="108"/>
      <c r="G19" s="108"/>
      <c r="H19" s="108"/>
      <c r="I19" s="108"/>
      <c r="J19" s="108"/>
      <c r="K19" s="108"/>
      <c r="L19" s="108"/>
    </row>
    <row r="20" spans="1:12" ht="19.5" customHeight="1" x14ac:dyDescent="0.4">
      <c r="A20" s="108" t="s">
        <v>180</v>
      </c>
      <c r="B20" s="108"/>
      <c r="C20" s="108"/>
      <c r="D20" s="108"/>
      <c r="E20" s="108"/>
      <c r="F20" s="108"/>
      <c r="G20" s="108"/>
      <c r="H20" s="108"/>
      <c r="I20" s="108"/>
      <c r="J20" s="108"/>
      <c r="K20" s="108"/>
      <c r="L20" s="108"/>
    </row>
    <row r="21" spans="1:12" ht="32.25" customHeight="1" x14ac:dyDescent="0.4">
      <c r="A21" s="91" t="s">
        <v>155</v>
      </c>
      <c r="B21" s="109" t="s">
        <v>183</v>
      </c>
      <c r="C21" s="109"/>
      <c r="D21" s="109"/>
      <c r="E21" s="109"/>
      <c r="F21" s="109"/>
      <c r="G21" s="109"/>
      <c r="H21" s="109"/>
      <c r="I21" s="109"/>
      <c r="J21" s="109"/>
      <c r="K21" s="109"/>
      <c r="L21" s="27"/>
    </row>
    <row r="22" spans="1:12" ht="32.25" customHeight="1" x14ac:dyDescent="0.4">
      <c r="A22" s="91" t="s">
        <v>179</v>
      </c>
      <c r="B22" s="109" t="s">
        <v>156</v>
      </c>
      <c r="C22" s="109"/>
      <c r="D22" s="109"/>
      <c r="E22" s="109"/>
      <c r="F22" s="109"/>
      <c r="G22" s="109"/>
      <c r="H22" s="109"/>
      <c r="I22" s="109"/>
      <c r="J22" s="109"/>
      <c r="K22" s="109"/>
      <c r="L22" s="27"/>
    </row>
    <row r="23" spans="1:12" ht="37.5" customHeight="1" x14ac:dyDescent="0.4">
      <c r="A23" s="91" t="s">
        <v>157</v>
      </c>
      <c r="B23" s="109" t="s">
        <v>159</v>
      </c>
      <c r="C23" s="109"/>
      <c r="D23" s="109"/>
      <c r="E23" s="109"/>
      <c r="F23" s="109"/>
      <c r="G23" s="109"/>
      <c r="H23" s="109"/>
      <c r="I23" s="109"/>
      <c r="J23" s="109"/>
      <c r="K23" s="109"/>
      <c r="L23" s="27"/>
    </row>
    <row r="24" spans="1:12" ht="20.25" customHeight="1" x14ac:dyDescent="0.4">
      <c r="A24" s="91" t="s">
        <v>158</v>
      </c>
      <c r="B24" s="109" t="s">
        <v>161</v>
      </c>
      <c r="C24" s="109"/>
      <c r="D24" s="109"/>
      <c r="E24" s="109"/>
      <c r="F24" s="109"/>
      <c r="G24" s="109"/>
      <c r="H24" s="109"/>
      <c r="I24" s="109"/>
      <c r="J24" s="109"/>
      <c r="K24" s="109"/>
      <c r="L24" s="27"/>
    </row>
    <row r="25" spans="1:12" ht="37.5" customHeight="1" x14ac:dyDescent="0.4">
      <c r="A25" s="91" t="s">
        <v>160</v>
      </c>
      <c r="B25" s="109" t="s">
        <v>163</v>
      </c>
      <c r="C25" s="109"/>
      <c r="D25" s="109"/>
      <c r="E25" s="109"/>
      <c r="F25" s="109"/>
      <c r="G25" s="109"/>
      <c r="H25" s="109"/>
      <c r="I25" s="109"/>
      <c r="J25" s="109"/>
      <c r="K25" s="109"/>
      <c r="L25" s="27"/>
    </row>
    <row r="26" spans="1:12" ht="20.25" customHeight="1" x14ac:dyDescent="0.4">
      <c r="A26" s="91" t="s">
        <v>162</v>
      </c>
      <c r="B26" s="109" t="s">
        <v>164</v>
      </c>
      <c r="C26" s="109"/>
      <c r="D26" s="109"/>
      <c r="E26" s="109"/>
      <c r="F26" s="109"/>
      <c r="G26" s="109"/>
      <c r="H26" s="109"/>
      <c r="I26" s="109"/>
      <c r="J26" s="109"/>
      <c r="K26" s="109"/>
      <c r="L26" s="27"/>
    </row>
    <row r="27" spans="1:12" ht="13.5" customHeight="1" x14ac:dyDescent="0.4">
      <c r="A27" s="1"/>
    </row>
    <row r="28" spans="1:12" ht="13.5" customHeight="1" x14ac:dyDescent="0.4">
      <c r="A28" s="2"/>
      <c r="F28" s="112" t="s">
        <v>7</v>
      </c>
      <c r="G28" s="112"/>
    </row>
    <row r="29" spans="1:12" ht="13.5" customHeight="1" x14ac:dyDescent="0.4">
      <c r="A29" s="1"/>
    </row>
    <row r="30" spans="1:12" x14ac:dyDescent="0.4">
      <c r="A30" s="1"/>
    </row>
    <row r="31" spans="1:12" s="8" customFormat="1" x14ac:dyDescent="0.4">
      <c r="A31" s="107" t="s">
        <v>184</v>
      </c>
    </row>
    <row r="32" spans="1:12" x14ac:dyDescent="0.4">
      <c r="A32" s="1" t="s">
        <v>175</v>
      </c>
    </row>
    <row r="33" spans="1:1" x14ac:dyDescent="0.4">
      <c r="A33" s="1"/>
    </row>
  </sheetData>
  <mergeCells count="17">
    <mergeCell ref="B23:K23"/>
    <mergeCell ref="B24:K24"/>
    <mergeCell ref="B25:K25"/>
    <mergeCell ref="B26:K26"/>
    <mergeCell ref="F28:G28"/>
    <mergeCell ref="A18:L19"/>
    <mergeCell ref="A20:L20"/>
    <mergeCell ref="B21:K21"/>
    <mergeCell ref="B22:K22"/>
    <mergeCell ref="D4:J4"/>
    <mergeCell ref="I7:L7"/>
    <mergeCell ref="F13:G13"/>
    <mergeCell ref="F14:G14"/>
    <mergeCell ref="F15:G15"/>
    <mergeCell ref="H13:L13"/>
    <mergeCell ref="H14:L14"/>
    <mergeCell ref="H15:K1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view="pageBreakPreview" topLeftCell="A3" zoomScaleNormal="100" zoomScaleSheetLayoutView="100" workbookViewId="0">
      <selection activeCell="A9" sqref="A9:K12"/>
    </sheetView>
  </sheetViews>
  <sheetFormatPr defaultRowHeight="13.5" x14ac:dyDescent="0.4"/>
  <cols>
    <col min="1" max="2" width="8" style="3" customWidth="1"/>
    <col min="3" max="11" width="7.375" style="3" customWidth="1"/>
    <col min="12" max="20" width="3.75" style="3" customWidth="1"/>
    <col min="21" max="16384" width="9" style="3"/>
  </cols>
  <sheetData>
    <row r="1" spans="1:12" x14ac:dyDescent="0.4">
      <c r="A1" s="1" t="s">
        <v>145</v>
      </c>
    </row>
    <row r="2" spans="1:12" x14ac:dyDescent="0.4">
      <c r="A2" s="1"/>
    </row>
    <row r="3" spans="1:12" ht="17.25" x14ac:dyDescent="0.4">
      <c r="F3" s="6" t="s">
        <v>103</v>
      </c>
    </row>
    <row r="5" spans="1:12" ht="18.75" customHeight="1" x14ac:dyDescent="0.4">
      <c r="A5" s="4" t="s">
        <v>185</v>
      </c>
      <c r="B5" s="119" t="s">
        <v>190</v>
      </c>
      <c r="C5" s="119"/>
      <c r="D5" s="119"/>
      <c r="E5" s="119"/>
      <c r="F5" s="119"/>
      <c r="G5" s="119"/>
      <c r="H5" s="119"/>
      <c r="I5" s="119"/>
      <c r="J5" s="119"/>
      <c r="K5" s="119"/>
    </row>
    <row r="6" spans="1:12" x14ac:dyDescent="0.4">
      <c r="A6" s="4"/>
      <c r="F6" s="2"/>
    </row>
    <row r="7" spans="1:12" ht="16.5" customHeight="1" x14ac:dyDescent="0.4">
      <c r="G7" s="53" t="s">
        <v>21</v>
      </c>
      <c r="H7" s="121">
        <f>様式１!H14</f>
        <v>0</v>
      </c>
      <c r="I7" s="121"/>
      <c r="J7" s="121"/>
      <c r="K7" s="121"/>
      <c r="L7" s="64" t="s">
        <v>121</v>
      </c>
    </row>
    <row r="8" spans="1:12" x14ac:dyDescent="0.4">
      <c r="A8" s="1"/>
    </row>
    <row r="9" spans="1:12" x14ac:dyDescent="0.4">
      <c r="A9" s="108" t="s">
        <v>191</v>
      </c>
      <c r="B9" s="108"/>
      <c r="C9" s="108"/>
      <c r="D9" s="108"/>
      <c r="E9" s="108"/>
      <c r="F9" s="108"/>
      <c r="G9" s="108"/>
      <c r="H9" s="108"/>
      <c r="I9" s="108"/>
      <c r="J9" s="108"/>
      <c r="K9" s="108"/>
    </row>
    <row r="10" spans="1:12" x14ac:dyDescent="0.4">
      <c r="A10" s="108"/>
      <c r="B10" s="108"/>
      <c r="C10" s="108"/>
      <c r="D10" s="108"/>
      <c r="E10" s="108"/>
      <c r="F10" s="108"/>
      <c r="G10" s="108"/>
      <c r="H10" s="108"/>
      <c r="I10" s="108"/>
      <c r="J10" s="108"/>
      <c r="K10" s="108"/>
    </row>
    <row r="11" spans="1:12" ht="24.75" customHeight="1" x14ac:dyDescent="0.4">
      <c r="A11" s="108"/>
      <c r="B11" s="108"/>
      <c r="C11" s="108"/>
      <c r="D11" s="108"/>
      <c r="E11" s="108"/>
      <c r="F11" s="108"/>
      <c r="G11" s="108"/>
      <c r="H11" s="108"/>
      <c r="I11" s="108"/>
      <c r="J11" s="108"/>
      <c r="K11" s="108"/>
    </row>
    <row r="12" spans="1:12" x14ac:dyDescent="0.4">
      <c r="A12" s="108"/>
      <c r="B12" s="108"/>
      <c r="C12" s="108"/>
      <c r="D12" s="108"/>
      <c r="E12" s="108"/>
      <c r="F12" s="108"/>
      <c r="G12" s="108"/>
      <c r="H12" s="108"/>
      <c r="I12" s="108"/>
      <c r="J12" s="108"/>
      <c r="K12" s="108"/>
    </row>
    <row r="13" spans="1:12" x14ac:dyDescent="0.4">
      <c r="A13" s="1"/>
    </row>
    <row r="14" spans="1:12" ht="14.25" thickBot="1" x14ac:dyDescent="0.45">
      <c r="A14" s="1"/>
    </row>
    <row r="15" spans="1:12" ht="17.25" customHeight="1" thickTop="1" x14ac:dyDescent="0.4">
      <c r="B15" s="122" t="s">
        <v>20</v>
      </c>
      <c r="C15" s="123"/>
      <c r="D15" s="123"/>
      <c r="E15" s="123"/>
      <c r="F15" s="124"/>
      <c r="G15" s="66"/>
      <c r="H15" s="128" t="s">
        <v>18</v>
      </c>
      <c r="I15" s="129"/>
      <c r="J15" s="130"/>
    </row>
    <row r="16" spans="1:12" ht="17.25" customHeight="1" thickBot="1" x14ac:dyDescent="0.45">
      <c r="B16" s="125"/>
      <c r="C16" s="126"/>
      <c r="D16" s="126"/>
      <c r="E16" s="126"/>
      <c r="F16" s="127"/>
      <c r="G16" s="67"/>
      <c r="H16" s="131" t="s">
        <v>19</v>
      </c>
      <c r="I16" s="132"/>
      <c r="J16" s="133"/>
    </row>
    <row r="17" spans="1:11" x14ac:dyDescent="0.4">
      <c r="A17" s="1"/>
    </row>
    <row r="18" spans="1:11" x14ac:dyDescent="0.4">
      <c r="A18" s="54" t="s">
        <v>176</v>
      </c>
    </row>
    <row r="19" spans="1:11" ht="25.5" customHeight="1" x14ac:dyDescent="0.4">
      <c r="A19" s="115" t="s">
        <v>8</v>
      </c>
      <c r="B19" s="115"/>
      <c r="C19" s="120"/>
      <c r="D19" s="120"/>
      <c r="E19" s="120"/>
      <c r="F19" s="120"/>
      <c r="G19" s="120"/>
      <c r="H19" s="120"/>
      <c r="I19" s="120"/>
      <c r="J19" s="120"/>
      <c r="K19" s="120"/>
    </row>
    <row r="20" spans="1:11" ht="24.75" customHeight="1" x14ac:dyDescent="0.4">
      <c r="A20" s="115" t="s">
        <v>9</v>
      </c>
      <c r="B20" s="115"/>
      <c r="C20" s="116"/>
      <c r="D20" s="116"/>
      <c r="E20" s="116"/>
      <c r="F20" s="116"/>
      <c r="G20" s="116"/>
      <c r="H20" s="116"/>
      <c r="I20" s="116"/>
      <c r="J20" s="116"/>
      <c r="K20" s="116"/>
    </row>
    <row r="21" spans="1:11" ht="24.75" customHeight="1" x14ac:dyDescent="0.4">
      <c r="A21" s="115" t="s">
        <v>10</v>
      </c>
      <c r="B21" s="115"/>
      <c r="C21" s="116"/>
      <c r="D21" s="116"/>
      <c r="E21" s="116"/>
      <c r="F21" s="116"/>
    </row>
    <row r="22" spans="1:11" ht="24.75" customHeight="1" x14ac:dyDescent="0.4">
      <c r="A22" s="114" t="s">
        <v>11</v>
      </c>
      <c r="B22" s="114"/>
      <c r="C22" s="117"/>
      <c r="D22" s="117"/>
      <c r="E22" s="117"/>
      <c r="F22" s="117"/>
    </row>
    <row r="23" spans="1:11" ht="97.5" customHeight="1" x14ac:dyDescent="0.4">
      <c r="A23" s="115" t="s">
        <v>12</v>
      </c>
      <c r="B23" s="115"/>
      <c r="C23" s="118"/>
      <c r="D23" s="118"/>
      <c r="E23" s="118"/>
      <c r="F23" s="118"/>
      <c r="G23" s="118"/>
      <c r="H23" s="118"/>
      <c r="I23" s="118"/>
      <c r="J23" s="118"/>
      <c r="K23" s="118"/>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B5:K5"/>
    <mergeCell ref="C19:K19"/>
    <mergeCell ref="A19:B19"/>
    <mergeCell ref="A20:B20"/>
    <mergeCell ref="A21:B21"/>
    <mergeCell ref="H7:K7"/>
    <mergeCell ref="A9:K12"/>
    <mergeCell ref="B15:F16"/>
    <mergeCell ref="H15:J15"/>
    <mergeCell ref="H16:J16"/>
    <mergeCell ref="A22:B22"/>
    <mergeCell ref="A23:B23"/>
    <mergeCell ref="C21:F21"/>
    <mergeCell ref="C22:F22"/>
    <mergeCell ref="C20:K20"/>
    <mergeCell ref="C23:K23"/>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view="pageBreakPreview" topLeftCell="A8" zoomScale="85" zoomScaleNormal="80" zoomScaleSheetLayoutView="85" workbookViewId="0">
      <selection activeCell="C8" sqref="C8:M8"/>
    </sheetView>
  </sheetViews>
  <sheetFormatPr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109</v>
      </c>
      <c r="B1" s="7"/>
      <c r="C1" s="7"/>
      <c r="D1" s="7"/>
      <c r="E1" s="7"/>
      <c r="F1" s="7"/>
      <c r="G1" s="7"/>
      <c r="H1" s="7"/>
      <c r="I1" s="7"/>
      <c r="J1" s="7"/>
      <c r="K1" s="7"/>
      <c r="L1" s="7"/>
      <c r="M1" s="7"/>
    </row>
    <row r="2" spans="1:13" ht="15.75" customHeight="1" x14ac:dyDescent="0.4">
      <c r="A2" s="156" t="s">
        <v>22</v>
      </c>
      <c r="B2" s="156"/>
      <c r="C2" s="156"/>
      <c r="D2" s="156"/>
      <c r="E2" s="156"/>
      <c r="F2" s="156"/>
      <c r="G2" s="156"/>
      <c r="H2" s="156"/>
      <c r="I2" s="156"/>
      <c r="J2" s="156"/>
      <c r="K2" s="156"/>
      <c r="L2" s="156"/>
      <c r="M2" s="156"/>
    </row>
    <row r="3" spans="1:13" ht="15.75" customHeight="1" x14ac:dyDescent="0.4">
      <c r="A3" s="157" t="str">
        <f>様式２!B5</f>
        <v>東京科学大学（湯島）Ａ棟５階カンファレンスルーム等改修工事</v>
      </c>
      <c r="B3" s="157"/>
      <c r="C3" s="157"/>
      <c r="D3" s="157"/>
      <c r="E3" s="157"/>
      <c r="F3" s="157"/>
      <c r="G3" s="157"/>
      <c r="H3" s="157"/>
      <c r="I3" s="157"/>
      <c r="J3" s="157"/>
      <c r="K3" s="157"/>
      <c r="L3" s="157"/>
      <c r="M3" s="157"/>
    </row>
    <row r="4" spans="1:13" x14ac:dyDescent="0.4">
      <c r="A4" s="8"/>
      <c r="B4" s="8"/>
      <c r="C4" s="8"/>
      <c r="D4" s="8"/>
      <c r="E4" s="8"/>
      <c r="F4" s="8"/>
      <c r="G4" s="8"/>
      <c r="H4" s="8"/>
      <c r="I4" s="8"/>
      <c r="J4" s="8"/>
      <c r="K4" s="8"/>
      <c r="L4" s="8"/>
      <c r="M4" s="8"/>
    </row>
    <row r="5" spans="1:13" ht="22.5" customHeight="1" x14ac:dyDescent="0.4">
      <c r="A5" s="8"/>
      <c r="B5" s="9" t="s">
        <v>23</v>
      </c>
      <c r="C5" s="158">
        <f>様式１!H14</f>
        <v>0</v>
      </c>
      <c r="D5" s="158"/>
      <c r="E5" s="158"/>
      <c r="F5" s="158"/>
      <c r="G5" s="158"/>
      <c r="H5" s="158"/>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59" t="s">
        <v>24</v>
      </c>
      <c r="B8" s="160"/>
      <c r="C8" s="161" t="s">
        <v>192</v>
      </c>
      <c r="D8" s="161"/>
      <c r="E8" s="161"/>
      <c r="F8" s="161"/>
      <c r="G8" s="161"/>
      <c r="H8" s="161"/>
      <c r="I8" s="161"/>
      <c r="J8" s="161"/>
      <c r="K8" s="161"/>
      <c r="L8" s="161"/>
      <c r="M8" s="162"/>
    </row>
    <row r="9" spans="1:13" ht="31.5" customHeight="1" x14ac:dyDescent="0.4">
      <c r="A9" s="134" t="s">
        <v>25</v>
      </c>
      <c r="B9" s="10" t="s">
        <v>26</v>
      </c>
      <c r="C9" s="137"/>
      <c r="D9" s="137"/>
      <c r="E9" s="137"/>
      <c r="F9" s="137"/>
      <c r="G9" s="137"/>
      <c r="H9" s="137"/>
      <c r="I9" s="137"/>
      <c r="J9" s="137"/>
      <c r="K9" s="137"/>
      <c r="L9" s="137"/>
      <c r="M9" s="138"/>
    </row>
    <row r="10" spans="1:13" ht="31.5" customHeight="1" x14ac:dyDescent="0.4">
      <c r="A10" s="135"/>
      <c r="B10" s="11" t="s">
        <v>27</v>
      </c>
      <c r="C10" s="139"/>
      <c r="D10" s="139"/>
      <c r="E10" s="139"/>
      <c r="F10" s="139"/>
      <c r="G10" s="139"/>
      <c r="H10" s="139"/>
      <c r="I10" s="139"/>
      <c r="J10" s="139"/>
      <c r="K10" s="139"/>
      <c r="L10" s="139"/>
      <c r="M10" s="140"/>
    </row>
    <row r="11" spans="1:13" ht="31.5" customHeight="1" x14ac:dyDescent="0.4">
      <c r="A11" s="135"/>
      <c r="B11" s="11" t="s">
        <v>28</v>
      </c>
      <c r="C11" s="139"/>
      <c r="D11" s="139"/>
      <c r="E11" s="139"/>
      <c r="F11" s="139"/>
      <c r="G11" s="139"/>
      <c r="H11" s="139"/>
      <c r="I11" s="139"/>
      <c r="J11" s="139"/>
      <c r="K11" s="139"/>
      <c r="L11" s="139"/>
      <c r="M11" s="140"/>
    </row>
    <row r="12" spans="1:13" ht="31.5" customHeight="1" x14ac:dyDescent="0.4">
      <c r="A12" s="135"/>
      <c r="B12" s="11" t="s">
        <v>29</v>
      </c>
      <c r="C12" s="141"/>
      <c r="D12" s="141"/>
      <c r="E12" s="141"/>
      <c r="F12" s="141"/>
      <c r="G12" s="141"/>
      <c r="H12" s="141"/>
      <c r="I12" s="141"/>
      <c r="J12" s="141"/>
      <c r="K12" s="141"/>
      <c r="L12" s="141"/>
      <c r="M12" s="142"/>
    </row>
    <row r="13" spans="1:13" ht="31.5" customHeight="1" x14ac:dyDescent="0.4">
      <c r="A13" s="135"/>
      <c r="B13" s="11" t="s">
        <v>30</v>
      </c>
      <c r="C13" s="143"/>
      <c r="D13" s="144"/>
      <c r="E13" s="144"/>
      <c r="F13" s="144"/>
      <c r="G13" s="144"/>
      <c r="H13" s="12" t="s">
        <v>31</v>
      </c>
      <c r="I13" s="144"/>
      <c r="J13" s="144"/>
      <c r="K13" s="144"/>
      <c r="L13" s="144"/>
      <c r="M13" s="145"/>
    </row>
    <row r="14" spans="1:13" ht="31.5" customHeight="1" x14ac:dyDescent="0.4">
      <c r="A14" s="135"/>
      <c r="B14" s="146" t="s">
        <v>32</v>
      </c>
      <c r="C14" s="70"/>
      <c r="D14" s="148" t="s">
        <v>33</v>
      </c>
      <c r="E14" s="148"/>
      <c r="F14" s="149"/>
      <c r="G14" s="13"/>
      <c r="H14" s="14"/>
      <c r="I14" s="14"/>
      <c r="J14" s="150"/>
      <c r="K14" s="150"/>
      <c r="L14" s="14"/>
      <c r="M14" s="15"/>
    </row>
    <row r="15" spans="1:13" ht="31.5" customHeight="1" thickBot="1" x14ac:dyDescent="0.45">
      <c r="A15" s="136"/>
      <c r="B15" s="147"/>
      <c r="C15" s="68"/>
      <c r="D15" s="151" t="s">
        <v>34</v>
      </c>
      <c r="E15" s="152"/>
      <c r="F15" s="153"/>
      <c r="G15" s="154" t="s">
        <v>35</v>
      </c>
      <c r="H15" s="152"/>
      <c r="I15" s="152"/>
      <c r="J15" s="155"/>
      <c r="K15" s="155"/>
      <c r="L15" s="57" t="s">
        <v>36</v>
      </c>
      <c r="M15" s="16"/>
    </row>
    <row r="16" spans="1:13" ht="31.5" customHeight="1" x14ac:dyDescent="0.4">
      <c r="A16" s="164" t="s">
        <v>37</v>
      </c>
      <c r="B16" s="10" t="s">
        <v>38</v>
      </c>
      <c r="C16" s="137"/>
      <c r="D16" s="137"/>
      <c r="E16" s="137"/>
      <c r="F16" s="137"/>
      <c r="G16" s="137"/>
      <c r="H16" s="137"/>
      <c r="I16" s="137"/>
      <c r="J16" s="137"/>
      <c r="K16" s="137"/>
      <c r="L16" s="137"/>
      <c r="M16" s="138"/>
    </row>
    <row r="17" spans="1:13" ht="31.5" customHeight="1" x14ac:dyDescent="0.4">
      <c r="A17" s="165"/>
      <c r="B17" s="11" t="s">
        <v>39</v>
      </c>
      <c r="C17" s="139"/>
      <c r="D17" s="139"/>
      <c r="E17" s="139"/>
      <c r="F17" s="139"/>
      <c r="G17" s="139"/>
      <c r="H17" s="139"/>
      <c r="I17" s="139"/>
      <c r="J17" s="139"/>
      <c r="K17" s="139"/>
      <c r="L17" s="139"/>
      <c r="M17" s="140"/>
    </row>
    <row r="18" spans="1:13" ht="31.5" customHeight="1" x14ac:dyDescent="0.4">
      <c r="A18" s="165"/>
      <c r="B18" s="11" t="s">
        <v>40</v>
      </c>
      <c r="C18" s="139"/>
      <c r="D18" s="139"/>
      <c r="E18" s="139"/>
      <c r="F18" s="139"/>
      <c r="G18" s="139"/>
      <c r="H18" s="139"/>
      <c r="I18" s="139"/>
      <c r="J18" s="139"/>
      <c r="K18" s="139"/>
      <c r="L18" s="139"/>
      <c r="M18" s="140"/>
    </row>
    <row r="19" spans="1:13" ht="60" customHeight="1" thickBot="1" x14ac:dyDescent="0.45">
      <c r="A19" s="166"/>
      <c r="B19" s="17" t="s">
        <v>41</v>
      </c>
      <c r="C19" s="167"/>
      <c r="D19" s="167"/>
      <c r="E19" s="167"/>
      <c r="F19" s="167"/>
      <c r="G19" s="167"/>
      <c r="H19" s="167"/>
      <c r="I19" s="167"/>
      <c r="J19" s="167"/>
      <c r="K19" s="167"/>
      <c r="L19" s="167"/>
      <c r="M19" s="168"/>
    </row>
    <row r="20" spans="1:13" ht="24.75" customHeight="1" x14ac:dyDescent="0.4">
      <c r="A20" s="169" t="s">
        <v>42</v>
      </c>
      <c r="B20" s="170"/>
      <c r="C20" s="71"/>
      <c r="D20" s="18" t="s">
        <v>43</v>
      </c>
      <c r="E20" s="173" t="s">
        <v>44</v>
      </c>
      <c r="F20" s="174"/>
      <c r="G20" s="174"/>
      <c r="H20" s="175"/>
      <c r="I20" s="175"/>
      <c r="J20" s="175"/>
      <c r="K20" s="175"/>
      <c r="L20" s="175"/>
      <c r="M20" s="176"/>
    </row>
    <row r="21" spans="1:13" ht="24.75" customHeight="1" thickBot="1" x14ac:dyDescent="0.45">
      <c r="A21" s="171"/>
      <c r="B21" s="172"/>
      <c r="C21" s="69"/>
      <c r="D21" s="19" t="s">
        <v>45</v>
      </c>
      <c r="E21" s="20"/>
      <c r="F21" s="21"/>
      <c r="G21" s="21"/>
      <c r="H21" s="21"/>
      <c r="I21" s="21"/>
      <c r="J21" s="21"/>
      <c r="K21" s="21"/>
      <c r="L21" s="21"/>
      <c r="M21" s="22"/>
    </row>
    <row r="22" spans="1:13" ht="77.25" customHeight="1" x14ac:dyDescent="0.4">
      <c r="A22" s="163" t="s">
        <v>193</v>
      </c>
      <c r="B22" s="163"/>
      <c r="C22" s="163"/>
      <c r="D22" s="163"/>
      <c r="E22" s="163"/>
      <c r="F22" s="163"/>
      <c r="G22" s="163"/>
      <c r="H22" s="163"/>
      <c r="I22" s="163"/>
      <c r="J22" s="163"/>
      <c r="K22" s="163"/>
      <c r="L22" s="163"/>
      <c r="M22" s="163"/>
    </row>
  </sheetData>
  <mergeCells count="27">
    <mergeCell ref="A22:M22"/>
    <mergeCell ref="A16:A19"/>
    <mergeCell ref="C16:M16"/>
    <mergeCell ref="C17:M17"/>
    <mergeCell ref="C18:M18"/>
    <mergeCell ref="C19:M19"/>
    <mergeCell ref="A20:B21"/>
    <mergeCell ref="E20:G20"/>
    <mergeCell ref="H20:M20"/>
    <mergeCell ref="A2:M2"/>
    <mergeCell ref="A3:M3"/>
    <mergeCell ref="C5:H5"/>
    <mergeCell ref="A8:B8"/>
    <mergeCell ref="C8:M8"/>
    <mergeCell ref="A9:A15"/>
    <mergeCell ref="C9:M9"/>
    <mergeCell ref="C10:M10"/>
    <mergeCell ref="C11:M11"/>
    <mergeCell ref="C12:M12"/>
    <mergeCell ref="C13:G13"/>
    <mergeCell ref="I13:M13"/>
    <mergeCell ref="B14:B15"/>
    <mergeCell ref="D14:F14"/>
    <mergeCell ref="J14:K14"/>
    <mergeCell ref="D15:F15"/>
    <mergeCell ref="G15:I15"/>
    <mergeCell ref="J15:K15"/>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8005-2A94-471A-A194-5711F817AF4F}">
  <sheetPr>
    <tabColor rgb="FFFFCCFF"/>
    <pageSetUpPr fitToPage="1"/>
  </sheetPr>
  <dimension ref="A1:AD49"/>
  <sheetViews>
    <sheetView showGridLines="0" tabSelected="1" view="pageBreakPreview" zoomScaleNormal="81" zoomScaleSheetLayoutView="100" workbookViewId="0">
      <selection activeCell="AG14" sqref="AG14"/>
    </sheetView>
  </sheetViews>
  <sheetFormatPr defaultRowHeight="13.5" x14ac:dyDescent="0.4"/>
  <cols>
    <col min="1" max="1" width="4" style="3" customWidth="1"/>
    <col min="2" max="11" width="6.5" style="3" customWidth="1"/>
    <col min="12" max="13" width="7" style="3" customWidth="1"/>
    <col min="14" max="15" width="5.875" style="3" customWidth="1"/>
    <col min="16" max="16" width="5.125" style="3" customWidth="1"/>
    <col min="17" max="17" width="9" style="3" customWidth="1"/>
    <col min="18" max="20" width="11.625" style="3" hidden="1" customWidth="1"/>
    <col min="21" max="21" width="9" style="3" customWidth="1"/>
    <col min="22" max="16384" width="9" style="3"/>
  </cols>
  <sheetData>
    <row r="1" spans="1:20" x14ac:dyDescent="0.4">
      <c r="A1" s="1" t="s">
        <v>146</v>
      </c>
    </row>
    <row r="2" spans="1:20" ht="14.25" x14ac:dyDescent="0.4">
      <c r="G2" s="177" t="s">
        <v>60</v>
      </c>
      <c r="H2" s="177"/>
      <c r="I2" s="177"/>
      <c r="J2" s="177"/>
      <c r="R2" s="23">
        <v>44287</v>
      </c>
      <c r="S2" s="24">
        <v>44287</v>
      </c>
    </row>
    <row r="3" spans="1:20" x14ac:dyDescent="0.4">
      <c r="R3" s="23">
        <v>44652</v>
      </c>
      <c r="S3" s="24">
        <v>44652</v>
      </c>
    </row>
    <row r="4" spans="1:20" x14ac:dyDescent="0.4">
      <c r="A4" s="187" t="s">
        <v>185</v>
      </c>
      <c r="B4" s="187"/>
      <c r="C4" s="178" t="str">
        <f>様式２!B5</f>
        <v>東京科学大学（湯島）Ａ棟５階カンファレンスルーム等改修工事</v>
      </c>
      <c r="D4" s="178"/>
      <c r="E4" s="178"/>
      <c r="F4" s="178"/>
      <c r="G4" s="178"/>
      <c r="H4" s="178"/>
      <c r="I4" s="178"/>
      <c r="J4" s="178"/>
      <c r="K4" s="178"/>
      <c r="L4" s="178"/>
      <c r="M4" s="178"/>
      <c r="N4" s="178"/>
      <c r="R4" s="23">
        <v>45017</v>
      </c>
      <c r="S4" s="24">
        <v>45017</v>
      </c>
    </row>
    <row r="5" spans="1:20" x14ac:dyDescent="0.4">
      <c r="A5" s="4"/>
      <c r="C5" s="105"/>
      <c r="D5" s="105"/>
      <c r="E5" s="105"/>
      <c r="F5" s="105"/>
      <c r="G5" s="105"/>
      <c r="H5" s="105"/>
      <c r="I5" s="105"/>
      <c r="J5" s="105"/>
      <c r="K5" s="105"/>
      <c r="L5" s="105"/>
      <c r="M5" s="105"/>
      <c r="N5" s="105"/>
      <c r="R5" s="23">
        <v>45383</v>
      </c>
      <c r="S5" s="24">
        <v>45383</v>
      </c>
    </row>
    <row r="6" spans="1:20" ht="18.75" customHeight="1" x14ac:dyDescent="0.4">
      <c r="K6" s="25" t="s">
        <v>21</v>
      </c>
      <c r="L6" s="179">
        <f>[1]様式１!H14</f>
        <v>0</v>
      </c>
      <c r="M6" s="179"/>
      <c r="N6" s="179"/>
      <c r="O6" s="179"/>
      <c r="P6" s="106"/>
      <c r="R6" s="23">
        <v>45748</v>
      </c>
      <c r="S6" s="24">
        <v>45748</v>
      </c>
    </row>
    <row r="7" spans="1:20" x14ac:dyDescent="0.4">
      <c r="A7" s="1"/>
      <c r="R7" s="23">
        <v>46113</v>
      </c>
      <c r="S7" s="24">
        <v>46113</v>
      </c>
    </row>
    <row r="8" spans="1:20" x14ac:dyDescent="0.4">
      <c r="B8" s="108" t="s">
        <v>194</v>
      </c>
      <c r="C8" s="108"/>
      <c r="D8" s="108"/>
      <c r="E8" s="108"/>
      <c r="F8" s="108"/>
      <c r="G8" s="108"/>
      <c r="H8" s="108"/>
      <c r="I8" s="108"/>
      <c r="J8" s="108"/>
      <c r="K8" s="108"/>
      <c r="L8" s="108"/>
      <c r="M8" s="108"/>
      <c r="N8" s="108"/>
      <c r="O8" s="108"/>
    </row>
    <row r="9" spans="1:20" x14ac:dyDescent="0.4">
      <c r="B9" s="108"/>
      <c r="C9" s="108"/>
      <c r="D9" s="108"/>
      <c r="E9" s="108"/>
      <c r="F9" s="108"/>
      <c r="G9" s="108"/>
      <c r="H9" s="108"/>
      <c r="I9" s="108"/>
      <c r="J9" s="108"/>
      <c r="K9" s="108"/>
      <c r="L9" s="108"/>
      <c r="M9" s="108"/>
      <c r="N9" s="108"/>
      <c r="O9" s="108"/>
    </row>
    <row r="10" spans="1:20" ht="14.25" thickBot="1" x14ac:dyDescent="0.45">
      <c r="A10" s="1"/>
    </row>
    <row r="11" spans="1:20" ht="18.75" customHeight="1" thickTop="1" x14ac:dyDescent="0.4">
      <c r="A11" s="1"/>
      <c r="B11" s="180" t="s">
        <v>61</v>
      </c>
      <c r="C11" s="180"/>
      <c r="D11" s="180"/>
      <c r="E11" s="180"/>
      <c r="F11" s="180"/>
      <c r="G11" s="180"/>
      <c r="H11" s="180"/>
      <c r="I11" s="180"/>
      <c r="J11" s="181"/>
      <c r="K11" s="99"/>
      <c r="L11" s="182" t="s">
        <v>62</v>
      </c>
      <c r="M11" s="182"/>
      <c r="N11" s="182"/>
      <c r="O11" s="183"/>
    </row>
    <row r="12" spans="1:20" ht="18.75" customHeight="1" thickBot="1" x14ac:dyDescent="0.45">
      <c r="A12" s="1"/>
      <c r="B12" s="180"/>
      <c r="C12" s="180"/>
      <c r="D12" s="180"/>
      <c r="E12" s="180"/>
      <c r="F12" s="180"/>
      <c r="G12" s="180"/>
      <c r="H12" s="180"/>
      <c r="I12" s="180"/>
      <c r="J12" s="181"/>
      <c r="K12" s="100"/>
      <c r="L12" s="182" t="s">
        <v>63</v>
      </c>
      <c r="M12" s="182"/>
      <c r="N12" s="182"/>
      <c r="O12" s="183"/>
    </row>
    <row r="13" spans="1:20" ht="14.25" thickTop="1" x14ac:dyDescent="0.4">
      <c r="A13" s="1"/>
    </row>
    <row r="14" spans="1:20" x14ac:dyDescent="0.4">
      <c r="A14" s="1"/>
      <c r="B14" s="3" t="s">
        <v>199</v>
      </c>
    </row>
    <row r="15" spans="1:20" ht="17.25" customHeight="1" x14ac:dyDescent="0.4">
      <c r="B15" s="184" t="s">
        <v>64</v>
      </c>
      <c r="C15" s="185"/>
      <c r="D15" s="185"/>
      <c r="E15" s="185" t="s">
        <v>65</v>
      </c>
      <c r="F15" s="185"/>
      <c r="G15" s="185"/>
      <c r="H15" s="185"/>
      <c r="I15" s="185"/>
      <c r="J15" s="185" t="s">
        <v>66</v>
      </c>
      <c r="K15" s="185"/>
      <c r="L15" s="185" t="s">
        <v>73</v>
      </c>
      <c r="M15" s="185"/>
      <c r="N15" s="185" t="s">
        <v>67</v>
      </c>
      <c r="O15" s="186"/>
      <c r="R15" s="3" t="s">
        <v>195</v>
      </c>
      <c r="S15" s="3" t="s">
        <v>177</v>
      </c>
      <c r="T15" s="3" t="s">
        <v>196</v>
      </c>
    </row>
    <row r="16" spans="1:20" ht="17.25" customHeight="1" x14ac:dyDescent="0.4">
      <c r="A16" s="3">
        <v>1</v>
      </c>
      <c r="B16" s="188"/>
      <c r="C16" s="189"/>
      <c r="D16" s="189"/>
      <c r="E16" s="189"/>
      <c r="F16" s="189"/>
      <c r="G16" s="189"/>
      <c r="H16" s="189"/>
      <c r="I16" s="189"/>
      <c r="J16" s="190"/>
      <c r="K16" s="190"/>
      <c r="L16" s="190"/>
      <c r="M16" s="190"/>
      <c r="N16" s="191"/>
      <c r="O16" s="192"/>
      <c r="R16" s="3">
        <f>IF(AND(L16&gt;=S$4,L16&lt;S$5),1,0)</f>
        <v>0</v>
      </c>
      <c r="S16" s="3">
        <f>IF(AND(L16&gt;=S$5,L16&lt;S$6),1,0)</f>
        <v>0</v>
      </c>
      <c r="T16" s="3">
        <f>IF(AND(L16&gt;=S$6,L16&lt;S$7),1,0)</f>
        <v>0</v>
      </c>
    </row>
    <row r="17" spans="1:30" ht="17.25" customHeight="1" x14ac:dyDescent="0.4">
      <c r="A17" s="3">
        <v>2</v>
      </c>
      <c r="B17" s="188"/>
      <c r="C17" s="189"/>
      <c r="D17" s="189"/>
      <c r="E17" s="189"/>
      <c r="F17" s="189"/>
      <c r="G17" s="189"/>
      <c r="H17" s="189"/>
      <c r="I17" s="189"/>
      <c r="J17" s="190"/>
      <c r="K17" s="190"/>
      <c r="L17" s="190"/>
      <c r="M17" s="190"/>
      <c r="N17" s="191"/>
      <c r="O17" s="192"/>
      <c r="R17" s="3">
        <f t="shared" ref="R17:R34" si="0">IF(AND(L17&gt;=S$4,L17&lt;S$5),1,0)</f>
        <v>0</v>
      </c>
      <c r="S17" s="3">
        <f t="shared" ref="S17:S34" si="1">IF(AND(L17&gt;=S$5,L17&lt;S$6),1,0)</f>
        <v>0</v>
      </c>
      <c r="T17" s="3">
        <f t="shared" ref="T17:T34" si="2">IF(AND(L17&gt;=S$6,L17&lt;S$7),1,0)</f>
        <v>0</v>
      </c>
    </row>
    <row r="18" spans="1:30" ht="17.25" customHeight="1" x14ac:dyDescent="0.4">
      <c r="A18" s="3">
        <v>3</v>
      </c>
      <c r="B18" s="188"/>
      <c r="C18" s="189"/>
      <c r="D18" s="189"/>
      <c r="E18" s="189"/>
      <c r="F18" s="189"/>
      <c r="G18" s="189"/>
      <c r="H18" s="189"/>
      <c r="I18" s="189"/>
      <c r="J18" s="190"/>
      <c r="K18" s="190"/>
      <c r="L18" s="190"/>
      <c r="M18" s="190"/>
      <c r="N18" s="191"/>
      <c r="O18" s="192"/>
      <c r="R18" s="3">
        <f t="shared" si="0"/>
        <v>0</v>
      </c>
      <c r="S18" s="3">
        <f t="shared" si="1"/>
        <v>0</v>
      </c>
      <c r="T18" s="3">
        <f t="shared" si="2"/>
        <v>0</v>
      </c>
    </row>
    <row r="19" spans="1:30" ht="17.25" customHeight="1" x14ac:dyDescent="0.4">
      <c r="A19" s="3">
        <v>4</v>
      </c>
      <c r="B19" s="188"/>
      <c r="C19" s="189"/>
      <c r="D19" s="189"/>
      <c r="E19" s="189"/>
      <c r="F19" s="189"/>
      <c r="G19" s="189"/>
      <c r="H19" s="189"/>
      <c r="I19" s="189"/>
      <c r="J19" s="190"/>
      <c r="K19" s="190"/>
      <c r="L19" s="190"/>
      <c r="M19" s="190"/>
      <c r="N19" s="191"/>
      <c r="O19" s="192"/>
      <c r="R19" s="3">
        <f t="shared" si="0"/>
        <v>0</v>
      </c>
      <c r="S19" s="3">
        <f t="shared" si="1"/>
        <v>0</v>
      </c>
      <c r="T19" s="3">
        <f t="shared" si="2"/>
        <v>0</v>
      </c>
    </row>
    <row r="20" spans="1:30" ht="17.25" customHeight="1" x14ac:dyDescent="0.4">
      <c r="A20" s="3">
        <v>5</v>
      </c>
      <c r="B20" s="188"/>
      <c r="C20" s="189"/>
      <c r="D20" s="189"/>
      <c r="E20" s="189"/>
      <c r="F20" s="189"/>
      <c r="G20" s="189"/>
      <c r="H20" s="189"/>
      <c r="I20" s="189"/>
      <c r="J20" s="190"/>
      <c r="K20" s="190"/>
      <c r="L20" s="190"/>
      <c r="M20" s="190"/>
      <c r="N20" s="191"/>
      <c r="O20" s="192"/>
      <c r="R20" s="3">
        <f t="shared" si="0"/>
        <v>0</v>
      </c>
      <c r="S20" s="3">
        <f t="shared" si="1"/>
        <v>0</v>
      </c>
      <c r="T20" s="3">
        <f t="shared" si="2"/>
        <v>0</v>
      </c>
    </row>
    <row r="21" spans="1:30" ht="17.25" customHeight="1" x14ac:dyDescent="0.4">
      <c r="A21" s="3">
        <v>6</v>
      </c>
      <c r="B21" s="188"/>
      <c r="C21" s="189"/>
      <c r="D21" s="189"/>
      <c r="E21" s="189"/>
      <c r="F21" s="189"/>
      <c r="G21" s="189"/>
      <c r="H21" s="189"/>
      <c r="I21" s="189"/>
      <c r="J21" s="190"/>
      <c r="K21" s="190"/>
      <c r="L21" s="190"/>
      <c r="M21" s="190"/>
      <c r="N21" s="191"/>
      <c r="O21" s="192"/>
      <c r="R21" s="3">
        <f t="shared" si="0"/>
        <v>0</v>
      </c>
      <c r="S21" s="3">
        <f t="shared" si="1"/>
        <v>0</v>
      </c>
      <c r="T21" s="3">
        <f t="shared" si="2"/>
        <v>0</v>
      </c>
      <c r="AD21" s="65"/>
    </row>
    <row r="22" spans="1:30" ht="17.25" customHeight="1" x14ac:dyDescent="0.4">
      <c r="A22" s="3">
        <v>7</v>
      </c>
      <c r="B22" s="188"/>
      <c r="C22" s="189"/>
      <c r="D22" s="189"/>
      <c r="E22" s="189"/>
      <c r="F22" s="189"/>
      <c r="G22" s="189"/>
      <c r="H22" s="189"/>
      <c r="I22" s="189"/>
      <c r="J22" s="190"/>
      <c r="K22" s="190"/>
      <c r="L22" s="190"/>
      <c r="M22" s="190"/>
      <c r="N22" s="191"/>
      <c r="O22" s="192"/>
      <c r="R22" s="3">
        <f t="shared" si="0"/>
        <v>0</v>
      </c>
      <c r="S22" s="3">
        <f t="shared" si="1"/>
        <v>0</v>
      </c>
      <c r="T22" s="3">
        <f t="shared" si="2"/>
        <v>0</v>
      </c>
      <c r="AD22" s="65"/>
    </row>
    <row r="23" spans="1:30" ht="17.25" customHeight="1" x14ac:dyDescent="0.4">
      <c r="A23" s="3">
        <v>8</v>
      </c>
      <c r="B23" s="188"/>
      <c r="C23" s="189"/>
      <c r="D23" s="189"/>
      <c r="E23" s="189"/>
      <c r="F23" s="189"/>
      <c r="G23" s="189"/>
      <c r="H23" s="189"/>
      <c r="I23" s="189"/>
      <c r="J23" s="190"/>
      <c r="K23" s="190"/>
      <c r="L23" s="190"/>
      <c r="M23" s="190"/>
      <c r="N23" s="191"/>
      <c r="O23" s="192"/>
      <c r="R23" s="3">
        <f t="shared" si="0"/>
        <v>0</v>
      </c>
      <c r="S23" s="3">
        <f t="shared" si="1"/>
        <v>0</v>
      </c>
      <c r="T23" s="3">
        <f t="shared" si="2"/>
        <v>0</v>
      </c>
      <c r="AD23" s="65"/>
    </row>
    <row r="24" spans="1:30" ht="17.25" customHeight="1" x14ac:dyDescent="0.4">
      <c r="A24" s="3">
        <v>9</v>
      </c>
      <c r="B24" s="188"/>
      <c r="C24" s="189"/>
      <c r="D24" s="189"/>
      <c r="E24" s="189"/>
      <c r="F24" s="189"/>
      <c r="G24" s="189"/>
      <c r="H24" s="189"/>
      <c r="I24" s="189"/>
      <c r="J24" s="190"/>
      <c r="K24" s="190"/>
      <c r="L24" s="190"/>
      <c r="M24" s="190"/>
      <c r="N24" s="191"/>
      <c r="O24" s="192"/>
      <c r="R24" s="3">
        <f t="shared" si="0"/>
        <v>0</v>
      </c>
      <c r="S24" s="3">
        <f t="shared" si="1"/>
        <v>0</v>
      </c>
      <c r="T24" s="3">
        <f t="shared" si="2"/>
        <v>0</v>
      </c>
    </row>
    <row r="25" spans="1:30" ht="17.25" customHeight="1" x14ac:dyDescent="0.4">
      <c r="A25" s="3">
        <v>10</v>
      </c>
      <c r="B25" s="188"/>
      <c r="C25" s="189"/>
      <c r="D25" s="189"/>
      <c r="E25" s="189"/>
      <c r="F25" s="189"/>
      <c r="G25" s="189"/>
      <c r="H25" s="189"/>
      <c r="I25" s="189"/>
      <c r="J25" s="190"/>
      <c r="K25" s="190"/>
      <c r="L25" s="190"/>
      <c r="M25" s="190"/>
      <c r="N25" s="191"/>
      <c r="O25" s="192"/>
      <c r="R25" s="3">
        <f t="shared" si="0"/>
        <v>0</v>
      </c>
      <c r="S25" s="3">
        <f t="shared" si="1"/>
        <v>0</v>
      </c>
      <c r="T25" s="3">
        <f t="shared" si="2"/>
        <v>0</v>
      </c>
    </row>
    <row r="26" spans="1:30" ht="17.25" customHeight="1" x14ac:dyDescent="0.4">
      <c r="A26" s="3">
        <v>11</v>
      </c>
      <c r="B26" s="188"/>
      <c r="C26" s="189"/>
      <c r="D26" s="189"/>
      <c r="E26" s="189"/>
      <c r="F26" s="189"/>
      <c r="G26" s="189"/>
      <c r="H26" s="189"/>
      <c r="I26" s="189"/>
      <c r="J26" s="190"/>
      <c r="K26" s="190"/>
      <c r="L26" s="190"/>
      <c r="M26" s="190"/>
      <c r="N26" s="191"/>
      <c r="O26" s="192"/>
      <c r="R26" s="3">
        <f t="shared" si="0"/>
        <v>0</v>
      </c>
      <c r="S26" s="3">
        <f t="shared" si="1"/>
        <v>0</v>
      </c>
      <c r="T26" s="3">
        <f t="shared" si="2"/>
        <v>0</v>
      </c>
    </row>
    <row r="27" spans="1:30" ht="17.25" customHeight="1" x14ac:dyDescent="0.4">
      <c r="A27" s="3">
        <v>12</v>
      </c>
      <c r="B27" s="188"/>
      <c r="C27" s="189"/>
      <c r="D27" s="189"/>
      <c r="E27" s="189"/>
      <c r="F27" s="189"/>
      <c r="G27" s="189"/>
      <c r="H27" s="189"/>
      <c r="I27" s="189"/>
      <c r="J27" s="190"/>
      <c r="K27" s="190"/>
      <c r="L27" s="190"/>
      <c r="M27" s="190"/>
      <c r="N27" s="191"/>
      <c r="O27" s="192"/>
      <c r="R27" s="3">
        <f t="shared" si="0"/>
        <v>0</v>
      </c>
      <c r="S27" s="3">
        <f t="shared" si="1"/>
        <v>0</v>
      </c>
      <c r="T27" s="3">
        <f t="shared" si="2"/>
        <v>0</v>
      </c>
    </row>
    <row r="28" spans="1:30" ht="17.25" customHeight="1" x14ac:dyDescent="0.4">
      <c r="A28" s="3">
        <v>13</v>
      </c>
      <c r="B28" s="188"/>
      <c r="C28" s="189"/>
      <c r="D28" s="189"/>
      <c r="E28" s="189"/>
      <c r="F28" s="189"/>
      <c r="G28" s="189"/>
      <c r="H28" s="189"/>
      <c r="I28" s="189"/>
      <c r="J28" s="190"/>
      <c r="K28" s="190"/>
      <c r="L28" s="190"/>
      <c r="M28" s="190"/>
      <c r="N28" s="191"/>
      <c r="O28" s="192"/>
      <c r="R28" s="3">
        <f t="shared" si="0"/>
        <v>0</v>
      </c>
      <c r="S28" s="3">
        <f t="shared" si="1"/>
        <v>0</v>
      </c>
      <c r="T28" s="3">
        <f t="shared" si="2"/>
        <v>0</v>
      </c>
    </row>
    <row r="29" spans="1:30" ht="17.25" customHeight="1" x14ac:dyDescent="0.4">
      <c r="A29" s="3">
        <v>14</v>
      </c>
      <c r="B29" s="188"/>
      <c r="C29" s="189"/>
      <c r="D29" s="189"/>
      <c r="E29" s="189"/>
      <c r="F29" s="189"/>
      <c r="G29" s="189"/>
      <c r="H29" s="189"/>
      <c r="I29" s="189"/>
      <c r="J29" s="190"/>
      <c r="K29" s="190"/>
      <c r="L29" s="190"/>
      <c r="M29" s="190"/>
      <c r="N29" s="191"/>
      <c r="O29" s="192"/>
      <c r="R29" s="3">
        <f t="shared" si="0"/>
        <v>0</v>
      </c>
      <c r="S29" s="3">
        <f t="shared" si="1"/>
        <v>0</v>
      </c>
      <c r="T29" s="3">
        <f t="shared" si="2"/>
        <v>0</v>
      </c>
    </row>
    <row r="30" spans="1:30" ht="17.25" customHeight="1" x14ac:dyDescent="0.4">
      <c r="A30" s="3">
        <v>15</v>
      </c>
      <c r="B30" s="188"/>
      <c r="C30" s="189"/>
      <c r="D30" s="189"/>
      <c r="E30" s="189"/>
      <c r="F30" s="189"/>
      <c r="G30" s="189"/>
      <c r="H30" s="189"/>
      <c r="I30" s="189"/>
      <c r="J30" s="190"/>
      <c r="K30" s="190"/>
      <c r="L30" s="190"/>
      <c r="M30" s="190"/>
      <c r="N30" s="191"/>
      <c r="O30" s="192"/>
      <c r="R30" s="3">
        <f t="shared" si="0"/>
        <v>0</v>
      </c>
      <c r="S30" s="3">
        <f t="shared" si="1"/>
        <v>0</v>
      </c>
      <c r="T30" s="3">
        <f t="shared" si="2"/>
        <v>0</v>
      </c>
    </row>
    <row r="31" spans="1:30" ht="17.25" customHeight="1" x14ac:dyDescent="0.4">
      <c r="A31" s="3">
        <v>16</v>
      </c>
      <c r="B31" s="188"/>
      <c r="C31" s="189"/>
      <c r="D31" s="189"/>
      <c r="E31" s="189"/>
      <c r="F31" s="189"/>
      <c r="G31" s="189"/>
      <c r="H31" s="189"/>
      <c r="I31" s="189"/>
      <c r="J31" s="190"/>
      <c r="K31" s="190"/>
      <c r="L31" s="190"/>
      <c r="M31" s="190"/>
      <c r="N31" s="191"/>
      <c r="O31" s="192"/>
      <c r="R31" s="3">
        <f t="shared" si="0"/>
        <v>0</v>
      </c>
      <c r="S31" s="3">
        <f t="shared" si="1"/>
        <v>0</v>
      </c>
      <c r="T31" s="3">
        <f t="shared" si="2"/>
        <v>0</v>
      </c>
    </row>
    <row r="32" spans="1:30" ht="17.25" customHeight="1" x14ac:dyDescent="0.4">
      <c r="A32" s="3">
        <v>17</v>
      </c>
      <c r="B32" s="188"/>
      <c r="C32" s="189"/>
      <c r="D32" s="189"/>
      <c r="E32" s="189"/>
      <c r="F32" s="189"/>
      <c r="G32" s="189"/>
      <c r="H32" s="189"/>
      <c r="I32" s="189"/>
      <c r="J32" s="190"/>
      <c r="K32" s="190"/>
      <c r="L32" s="190"/>
      <c r="M32" s="190"/>
      <c r="N32" s="191"/>
      <c r="O32" s="192"/>
      <c r="R32" s="3">
        <f t="shared" si="0"/>
        <v>0</v>
      </c>
      <c r="S32" s="3">
        <f t="shared" si="1"/>
        <v>0</v>
      </c>
      <c r="T32" s="3">
        <f t="shared" si="2"/>
        <v>0</v>
      </c>
    </row>
    <row r="33" spans="1:20" ht="17.25" customHeight="1" x14ac:dyDescent="0.4">
      <c r="A33" s="3">
        <v>18</v>
      </c>
      <c r="B33" s="188"/>
      <c r="C33" s="189"/>
      <c r="D33" s="189"/>
      <c r="E33" s="189"/>
      <c r="F33" s="189"/>
      <c r="G33" s="189"/>
      <c r="H33" s="189"/>
      <c r="I33" s="189"/>
      <c r="J33" s="190"/>
      <c r="K33" s="190"/>
      <c r="L33" s="190"/>
      <c r="M33" s="190"/>
      <c r="N33" s="191"/>
      <c r="O33" s="192"/>
      <c r="R33" s="3">
        <f t="shared" si="0"/>
        <v>0</v>
      </c>
      <c r="S33" s="3">
        <f t="shared" si="1"/>
        <v>0</v>
      </c>
      <c r="T33" s="3">
        <f t="shared" si="2"/>
        <v>0</v>
      </c>
    </row>
    <row r="34" spans="1:20" ht="17.25" customHeight="1" x14ac:dyDescent="0.4">
      <c r="A34" s="3">
        <v>19</v>
      </c>
      <c r="B34" s="188"/>
      <c r="C34" s="189"/>
      <c r="D34" s="189"/>
      <c r="E34" s="189"/>
      <c r="F34" s="189"/>
      <c r="G34" s="189"/>
      <c r="H34" s="189"/>
      <c r="I34" s="189"/>
      <c r="J34" s="190"/>
      <c r="K34" s="190"/>
      <c r="L34" s="190"/>
      <c r="M34" s="190"/>
      <c r="N34" s="191"/>
      <c r="O34" s="192"/>
      <c r="R34" s="3">
        <f t="shared" si="0"/>
        <v>0</v>
      </c>
      <c r="S34" s="3">
        <f t="shared" si="1"/>
        <v>0</v>
      </c>
      <c r="T34" s="3">
        <f t="shared" si="2"/>
        <v>0</v>
      </c>
    </row>
    <row r="35" spans="1:20" ht="17.25" customHeight="1" x14ac:dyDescent="0.4">
      <c r="A35" s="3">
        <v>20</v>
      </c>
      <c r="B35" s="188"/>
      <c r="C35" s="189"/>
      <c r="D35" s="189"/>
      <c r="E35" s="189"/>
      <c r="F35" s="189"/>
      <c r="G35" s="189"/>
      <c r="H35" s="189"/>
      <c r="I35" s="189"/>
      <c r="J35" s="190"/>
      <c r="K35" s="190"/>
      <c r="L35" s="190"/>
      <c r="M35" s="190"/>
      <c r="N35" s="191"/>
      <c r="O35" s="192"/>
      <c r="R35" s="3">
        <f>IF(AND(L35&gt;=S$4,L35&lt;S$5),1,0)</f>
        <v>0</v>
      </c>
      <c r="S35" s="3">
        <f>IF(AND(L35&gt;=S$5,L35&lt;S$6),1,0)</f>
        <v>0</v>
      </c>
      <c r="T35" s="3">
        <f>IF(AND(L35&gt;=S$6,L35&lt;S$7),1,0)</f>
        <v>0</v>
      </c>
    </row>
    <row r="36" spans="1:20" ht="18" customHeight="1" x14ac:dyDescent="0.4">
      <c r="B36" s="193" t="s">
        <v>106</v>
      </c>
      <c r="C36" s="194"/>
      <c r="D36" s="194"/>
      <c r="E36" s="194"/>
      <c r="F36" s="194"/>
      <c r="G36" s="194"/>
      <c r="H36" s="194"/>
      <c r="I36" s="194"/>
      <c r="J36" s="194"/>
      <c r="K36" s="194"/>
      <c r="L36" s="194"/>
      <c r="M36" s="194"/>
      <c r="N36" s="194"/>
      <c r="O36" s="194"/>
    </row>
    <row r="37" spans="1:20" ht="18" customHeight="1" x14ac:dyDescent="0.4">
      <c r="B37" s="195"/>
      <c r="C37" s="195"/>
      <c r="D37" s="195"/>
      <c r="E37" s="195"/>
      <c r="F37" s="195"/>
      <c r="G37" s="195"/>
      <c r="H37" s="195"/>
      <c r="I37" s="195"/>
      <c r="J37" s="195"/>
      <c r="K37" s="195"/>
      <c r="L37" s="195"/>
      <c r="M37" s="195"/>
      <c r="N37" s="195"/>
      <c r="O37" s="195"/>
    </row>
    <row r="38" spans="1:20" ht="18" customHeight="1" x14ac:dyDescent="0.4">
      <c r="B38" s="195"/>
      <c r="C38" s="195"/>
      <c r="D38" s="195"/>
      <c r="E38" s="195"/>
      <c r="F38" s="195"/>
      <c r="G38" s="195"/>
      <c r="H38" s="195"/>
      <c r="I38" s="195"/>
      <c r="J38" s="195"/>
      <c r="K38" s="195"/>
      <c r="L38" s="195"/>
      <c r="M38" s="195"/>
      <c r="N38" s="195"/>
      <c r="O38" s="195"/>
    </row>
    <row r="39" spans="1:20" ht="18" customHeight="1" x14ac:dyDescent="0.4">
      <c r="B39" s="195"/>
      <c r="C39" s="195"/>
      <c r="D39" s="195"/>
      <c r="E39" s="195"/>
      <c r="F39" s="195"/>
      <c r="G39" s="195"/>
      <c r="H39" s="195"/>
      <c r="I39" s="195"/>
      <c r="J39" s="195"/>
      <c r="K39" s="195"/>
      <c r="L39" s="195"/>
      <c r="M39" s="195"/>
      <c r="N39" s="195"/>
      <c r="O39" s="195"/>
    </row>
    <row r="40" spans="1:20" x14ac:dyDescent="0.4">
      <c r="A40" s="1"/>
    </row>
    <row r="41" spans="1:20" x14ac:dyDescent="0.4">
      <c r="B41" s="3" t="s">
        <v>74</v>
      </c>
    </row>
    <row r="42" spans="1:20" ht="22.5" customHeight="1" x14ac:dyDescent="0.4">
      <c r="D42" s="196"/>
      <c r="E42" s="196"/>
      <c r="F42" s="196"/>
      <c r="G42" s="196"/>
      <c r="H42" s="196" t="s">
        <v>195</v>
      </c>
      <c r="I42" s="196"/>
      <c r="J42" s="196" t="s">
        <v>177</v>
      </c>
      <c r="K42" s="196"/>
      <c r="L42" s="197" t="s">
        <v>196</v>
      </c>
      <c r="M42" s="198"/>
    </row>
    <row r="43" spans="1:20" ht="22.5" customHeight="1" x14ac:dyDescent="0.4">
      <c r="D43" s="196" t="s">
        <v>70</v>
      </c>
      <c r="E43" s="196"/>
      <c r="F43" s="196"/>
      <c r="G43" s="196"/>
      <c r="H43" s="196">
        <f>SUM(R16:R35)</f>
        <v>0</v>
      </c>
      <c r="I43" s="196"/>
      <c r="J43" s="196">
        <f>SUM(S16:S35)</f>
        <v>0</v>
      </c>
      <c r="K43" s="196"/>
      <c r="L43" s="196">
        <f>SUM(T16:T35)</f>
        <v>0</v>
      </c>
      <c r="M43" s="196"/>
    </row>
    <row r="44" spans="1:20" ht="22.5" customHeight="1" x14ac:dyDescent="0.4">
      <c r="D44" s="196" t="s">
        <v>71</v>
      </c>
      <c r="E44" s="196"/>
      <c r="F44" s="196"/>
      <c r="G44" s="196"/>
      <c r="H44" s="202">
        <f>SUMPRODUCT(($N16:$N35)*($R16:$R35))</f>
        <v>0</v>
      </c>
      <c r="I44" s="202"/>
      <c r="J44" s="202">
        <f>SUMPRODUCT(($N16:$N35)*($S16:$S35))</f>
        <v>0</v>
      </c>
      <c r="K44" s="202"/>
      <c r="L44" s="202">
        <f>SUMPRODUCT(($N16:$N35)*($T16:$T35))</f>
        <v>0</v>
      </c>
      <c r="M44" s="202"/>
    </row>
    <row r="45" spans="1:20" ht="22.5" customHeight="1" thickBot="1" x14ac:dyDescent="0.45">
      <c r="D45" s="196" t="s">
        <v>72</v>
      </c>
      <c r="E45" s="196"/>
      <c r="F45" s="196"/>
      <c r="G45" s="196"/>
      <c r="H45" s="203">
        <f>IFERROR(ROUND(H44/H43,1),0)</f>
        <v>0</v>
      </c>
      <c r="I45" s="203"/>
      <c r="J45" s="203">
        <f>IFERROR(ROUND(J44/J43,1),0)</f>
        <v>0</v>
      </c>
      <c r="K45" s="203"/>
      <c r="L45" s="203">
        <f>IFERROR(ROUND(L44/L43,1),0)</f>
        <v>0</v>
      </c>
      <c r="M45" s="203"/>
    </row>
    <row r="46" spans="1:20" ht="22.5" customHeight="1" thickTop="1" thickBot="1" x14ac:dyDescent="0.45">
      <c r="D46" s="196" t="s">
        <v>200</v>
      </c>
      <c r="E46" s="196"/>
      <c r="F46" s="196"/>
      <c r="G46" s="197"/>
      <c r="H46" s="199">
        <f>IFERROR(ROUND(SUM(H44:M44)/SUM(H43:M43),1),0)</f>
        <v>0</v>
      </c>
      <c r="I46" s="200"/>
      <c r="J46" s="200"/>
      <c r="K46" s="200"/>
      <c r="L46" s="200"/>
      <c r="M46" s="201"/>
    </row>
    <row r="47" spans="1:20" ht="9" customHeight="1" thickTop="1" x14ac:dyDescent="0.4"/>
    <row r="48" spans="1:20" ht="24" customHeight="1" x14ac:dyDescent="0.4"/>
    <row r="49" ht="24" customHeight="1" x14ac:dyDescent="0.4"/>
  </sheetData>
  <mergeCells count="132">
    <mergeCell ref="D46:G46"/>
    <mergeCell ref="H46:M46"/>
    <mergeCell ref="D44:G44"/>
    <mergeCell ref="H44:I44"/>
    <mergeCell ref="J44:K44"/>
    <mergeCell ref="L44:M44"/>
    <mergeCell ref="D45:G45"/>
    <mergeCell ref="H45:I45"/>
    <mergeCell ref="J45:K45"/>
    <mergeCell ref="L45:M45"/>
    <mergeCell ref="D42:G42"/>
    <mergeCell ref="H42:I42"/>
    <mergeCell ref="J42:K42"/>
    <mergeCell ref="L42:M42"/>
    <mergeCell ref="D43:G43"/>
    <mergeCell ref="H43:I43"/>
    <mergeCell ref="J43:K43"/>
    <mergeCell ref="L43:M43"/>
    <mergeCell ref="B35:D35"/>
    <mergeCell ref="E35:I35"/>
    <mergeCell ref="J35:K35"/>
    <mergeCell ref="L35:M35"/>
    <mergeCell ref="B32:D32"/>
    <mergeCell ref="E32:I32"/>
    <mergeCell ref="J32:K32"/>
    <mergeCell ref="L32:M32"/>
    <mergeCell ref="N32:O32"/>
    <mergeCell ref="N35:O35"/>
    <mergeCell ref="B36:O39"/>
    <mergeCell ref="B33:D33"/>
    <mergeCell ref="E33:I33"/>
    <mergeCell ref="J33:K33"/>
    <mergeCell ref="L33:M33"/>
    <mergeCell ref="N33:O33"/>
    <mergeCell ref="B34:D34"/>
    <mergeCell ref="E34:I34"/>
    <mergeCell ref="J34:K34"/>
    <mergeCell ref="L34:M34"/>
    <mergeCell ref="N34:O34"/>
    <mergeCell ref="B30:D30"/>
    <mergeCell ref="E30:I30"/>
    <mergeCell ref="J30:K30"/>
    <mergeCell ref="L30:M30"/>
    <mergeCell ref="N30:O30"/>
    <mergeCell ref="B31:D31"/>
    <mergeCell ref="E31:I31"/>
    <mergeCell ref="J31:K31"/>
    <mergeCell ref="L31:M31"/>
    <mergeCell ref="N31:O31"/>
    <mergeCell ref="B28:D28"/>
    <mergeCell ref="E28:I28"/>
    <mergeCell ref="J28:K28"/>
    <mergeCell ref="L28:M28"/>
    <mergeCell ref="N28:O28"/>
    <mergeCell ref="B29:D29"/>
    <mergeCell ref="E29:I29"/>
    <mergeCell ref="J29:K29"/>
    <mergeCell ref="L29:M29"/>
    <mergeCell ref="N29:O29"/>
    <mergeCell ref="B26:D26"/>
    <mergeCell ref="E26:I26"/>
    <mergeCell ref="J26:K26"/>
    <mergeCell ref="L26:M26"/>
    <mergeCell ref="N26:O26"/>
    <mergeCell ref="B27:D27"/>
    <mergeCell ref="E27:I27"/>
    <mergeCell ref="J27:K27"/>
    <mergeCell ref="L27:M27"/>
    <mergeCell ref="N27:O27"/>
    <mergeCell ref="B24:D24"/>
    <mergeCell ref="E24:I24"/>
    <mergeCell ref="J24:K24"/>
    <mergeCell ref="L24:M24"/>
    <mergeCell ref="N24:O24"/>
    <mergeCell ref="B25:D25"/>
    <mergeCell ref="E25:I25"/>
    <mergeCell ref="J25:K25"/>
    <mergeCell ref="L25:M25"/>
    <mergeCell ref="N25:O25"/>
    <mergeCell ref="B22:D22"/>
    <mergeCell ref="E22:I22"/>
    <mergeCell ref="J22:K22"/>
    <mergeCell ref="L22:M22"/>
    <mergeCell ref="N22:O22"/>
    <mergeCell ref="B23:D23"/>
    <mergeCell ref="E23:I23"/>
    <mergeCell ref="J23:K23"/>
    <mergeCell ref="L23:M23"/>
    <mergeCell ref="N23:O23"/>
    <mergeCell ref="B20:D20"/>
    <mergeCell ref="E20:I20"/>
    <mergeCell ref="J20:K20"/>
    <mergeCell ref="L20:M20"/>
    <mergeCell ref="N20:O20"/>
    <mergeCell ref="B21:D21"/>
    <mergeCell ref="E21:I21"/>
    <mergeCell ref="J21:K21"/>
    <mergeCell ref="L21:M21"/>
    <mergeCell ref="N21:O21"/>
    <mergeCell ref="B18:D18"/>
    <mergeCell ref="E18:I18"/>
    <mergeCell ref="J18:K18"/>
    <mergeCell ref="L18:M18"/>
    <mergeCell ref="N18:O18"/>
    <mergeCell ref="B19:D19"/>
    <mergeCell ref="E19:I19"/>
    <mergeCell ref="J19:K19"/>
    <mergeCell ref="L19:M19"/>
    <mergeCell ref="N19:O19"/>
    <mergeCell ref="B16:D16"/>
    <mergeCell ref="E16:I16"/>
    <mergeCell ref="J16:K16"/>
    <mergeCell ref="L16:M16"/>
    <mergeCell ref="N16:O16"/>
    <mergeCell ref="B17:D17"/>
    <mergeCell ref="E17:I17"/>
    <mergeCell ref="J17:K17"/>
    <mergeCell ref="L17:M17"/>
    <mergeCell ref="N17:O17"/>
    <mergeCell ref="G2:J2"/>
    <mergeCell ref="C4:N4"/>
    <mergeCell ref="L6:O6"/>
    <mergeCell ref="B8:O9"/>
    <mergeCell ref="B11:J12"/>
    <mergeCell ref="L11:O11"/>
    <mergeCell ref="L12:O12"/>
    <mergeCell ref="B15:D15"/>
    <mergeCell ref="E15:I15"/>
    <mergeCell ref="J15:K15"/>
    <mergeCell ref="L15:M15"/>
    <mergeCell ref="N15:O15"/>
    <mergeCell ref="A4:B4"/>
  </mergeCells>
  <phoneticPr fontId="4"/>
  <dataValidations count="2">
    <dataValidation type="list" allowBlank="1" showInputMessage="1" showErrorMessage="1" sqref="K11:K12" xr:uid="{48E1596B-BF9C-4CF9-82DA-CB41902B9E48}">
      <formula1>"　,○"</formula1>
    </dataValidation>
    <dataValidation type="whole" allowBlank="1" showInputMessage="1" showErrorMessage="1" sqref="L16:M35" xr:uid="{A7297050-89D8-4E16-9373-BC3F7B7A1829}">
      <formula1>44652</formula1>
      <formula2>45748</formula2>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40"/>
  <sheetViews>
    <sheetView showGridLines="0" view="pageBreakPreview" zoomScale="85" zoomScaleNormal="65" zoomScaleSheetLayoutView="85" workbookViewId="0">
      <selection activeCell="N33" sqref="N33"/>
    </sheetView>
  </sheetViews>
  <sheetFormatPr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113</v>
      </c>
      <c r="B1" s="9"/>
      <c r="C1" s="9"/>
      <c r="D1" s="9"/>
      <c r="E1" s="9"/>
      <c r="F1" s="9"/>
      <c r="G1" s="9"/>
      <c r="H1" s="9"/>
      <c r="I1" s="9"/>
      <c r="J1" s="9"/>
      <c r="K1" s="9"/>
      <c r="L1" s="9"/>
      <c r="M1" s="9"/>
    </row>
    <row r="2" spans="1:25" ht="15.75" customHeight="1" x14ac:dyDescent="0.4">
      <c r="A2" s="156" t="s">
        <v>46</v>
      </c>
      <c r="B2" s="156"/>
      <c r="C2" s="156"/>
      <c r="D2" s="156"/>
      <c r="E2" s="156"/>
      <c r="F2" s="156"/>
      <c r="G2" s="156"/>
      <c r="H2" s="156"/>
      <c r="I2" s="156"/>
      <c r="J2" s="156"/>
      <c r="K2" s="156"/>
      <c r="L2" s="156"/>
      <c r="M2" s="156"/>
    </row>
    <row r="3" spans="1:25" ht="15.75" customHeight="1" x14ac:dyDescent="0.4">
      <c r="A3" s="157" t="str">
        <f>様式２!B5</f>
        <v>東京科学大学（湯島）Ａ棟５階カンファレンスルーム等改修工事</v>
      </c>
      <c r="B3" s="157"/>
      <c r="C3" s="157"/>
      <c r="D3" s="157"/>
      <c r="E3" s="157"/>
      <c r="F3" s="157"/>
      <c r="G3" s="157"/>
      <c r="H3" s="157"/>
      <c r="I3" s="157"/>
      <c r="J3" s="157"/>
      <c r="K3" s="157"/>
      <c r="L3" s="157"/>
      <c r="M3" s="157"/>
    </row>
    <row r="4" spans="1:25" ht="9.75" customHeight="1" x14ac:dyDescent="0.4"/>
    <row r="5" spans="1:25" ht="22.5" customHeight="1" x14ac:dyDescent="0.4">
      <c r="B5" s="9" t="s">
        <v>23</v>
      </c>
      <c r="C5" s="158">
        <f>様式１!H14</f>
        <v>0</v>
      </c>
      <c r="D5" s="158"/>
      <c r="E5" s="158"/>
      <c r="F5" s="158"/>
      <c r="G5" s="158"/>
      <c r="H5" s="158"/>
    </row>
    <row r="6" spans="1:25" ht="9" customHeight="1" thickBot="1" x14ac:dyDescent="0.45"/>
    <row r="7" spans="1:25" ht="31.5" customHeight="1" thickBot="1" x14ac:dyDescent="0.45">
      <c r="A7" s="159" t="s">
        <v>47</v>
      </c>
      <c r="B7" s="295"/>
      <c r="C7" s="311" t="s">
        <v>48</v>
      </c>
      <c r="D7" s="312"/>
      <c r="E7" s="313"/>
      <c r="F7" s="313"/>
      <c r="G7" s="314"/>
      <c r="H7" s="315" t="s">
        <v>49</v>
      </c>
      <c r="I7" s="312"/>
      <c r="J7" s="313"/>
      <c r="K7" s="313"/>
      <c r="L7" s="313"/>
      <c r="M7" s="316"/>
    </row>
    <row r="8" spans="1:25" ht="131.25" customHeight="1" thickBot="1" x14ac:dyDescent="0.45">
      <c r="A8" s="159" t="s">
        <v>24</v>
      </c>
      <c r="B8" s="295"/>
      <c r="C8" s="296" t="s">
        <v>192</v>
      </c>
      <c r="D8" s="161"/>
      <c r="E8" s="161"/>
      <c r="F8" s="161"/>
      <c r="G8" s="161"/>
      <c r="H8" s="161"/>
      <c r="I8" s="161"/>
      <c r="J8" s="161"/>
      <c r="K8" s="161"/>
      <c r="L8" s="161"/>
      <c r="M8" s="162"/>
    </row>
    <row r="9" spans="1:25" ht="27" customHeight="1" x14ac:dyDescent="0.4">
      <c r="A9" s="169" t="s">
        <v>50</v>
      </c>
      <c r="B9" s="297"/>
      <c r="C9" s="300" t="s">
        <v>188</v>
      </c>
      <c r="D9" s="300"/>
      <c r="E9" s="300"/>
      <c r="F9" s="300"/>
      <c r="G9" s="300"/>
      <c r="H9" s="300"/>
      <c r="I9" s="300"/>
      <c r="J9" s="300"/>
      <c r="K9" s="300"/>
      <c r="L9" s="300"/>
      <c r="M9" s="301"/>
    </row>
    <row r="10" spans="1:25" ht="18" customHeight="1" x14ac:dyDescent="0.4">
      <c r="A10" s="298"/>
      <c r="B10" s="299"/>
      <c r="C10" s="286" t="s">
        <v>115</v>
      </c>
      <c r="D10" s="287"/>
      <c r="E10" s="287"/>
      <c r="F10" s="287"/>
      <c r="G10" s="287"/>
      <c r="H10" s="287" t="s">
        <v>51</v>
      </c>
      <c r="I10" s="287"/>
      <c r="J10" s="287"/>
      <c r="K10" s="287" t="s">
        <v>52</v>
      </c>
      <c r="L10" s="287"/>
      <c r="M10" s="302"/>
    </row>
    <row r="11" spans="1:25" ht="18" customHeight="1" x14ac:dyDescent="0.4">
      <c r="A11" s="298"/>
      <c r="B11" s="299"/>
      <c r="C11" s="303"/>
      <c r="D11" s="304"/>
      <c r="E11" s="304"/>
      <c r="F11" s="304"/>
      <c r="G11" s="304"/>
      <c r="H11" s="283"/>
      <c r="I11" s="283"/>
      <c r="J11" s="283"/>
      <c r="K11" s="284"/>
      <c r="L11" s="284"/>
      <c r="M11" s="305"/>
    </row>
    <row r="12" spans="1:25" ht="18" customHeight="1" thickBot="1" x14ac:dyDescent="0.45">
      <c r="A12" s="298"/>
      <c r="B12" s="299"/>
      <c r="C12" s="306" t="s">
        <v>116</v>
      </c>
      <c r="D12" s="306"/>
      <c r="E12" s="306"/>
      <c r="F12" s="306"/>
      <c r="G12" s="306"/>
      <c r="H12" s="306"/>
      <c r="I12" s="307"/>
      <c r="J12" s="307"/>
      <c r="K12" s="307"/>
      <c r="L12" s="307"/>
      <c r="M12" s="308"/>
    </row>
    <row r="13" spans="1:25" ht="18" customHeight="1" x14ac:dyDescent="0.4">
      <c r="A13" s="298"/>
      <c r="B13" s="299"/>
      <c r="C13" s="309" t="s">
        <v>117</v>
      </c>
      <c r="D13" s="309"/>
      <c r="E13" s="309"/>
      <c r="F13" s="309"/>
      <c r="G13" s="309"/>
      <c r="H13" s="309"/>
      <c r="I13" s="309"/>
      <c r="J13" s="309"/>
      <c r="K13" s="309"/>
      <c r="L13" s="309"/>
      <c r="M13" s="310"/>
      <c r="Y13" s="3" t="s">
        <v>181</v>
      </c>
    </row>
    <row r="14" spans="1:25" ht="18" customHeight="1" x14ac:dyDescent="0.4">
      <c r="A14" s="298"/>
      <c r="B14" s="299"/>
      <c r="C14" s="286" t="s">
        <v>118</v>
      </c>
      <c r="D14" s="287"/>
      <c r="E14" s="287"/>
      <c r="F14" s="287"/>
      <c r="G14" s="287"/>
      <c r="H14" s="287" t="s">
        <v>51</v>
      </c>
      <c r="I14" s="287"/>
      <c r="J14" s="287"/>
      <c r="K14" s="287" t="s">
        <v>52</v>
      </c>
      <c r="L14" s="287"/>
      <c r="M14" s="302"/>
    </row>
    <row r="15" spans="1:25" ht="18" customHeight="1" x14ac:dyDescent="0.4">
      <c r="A15" s="298"/>
      <c r="B15" s="299"/>
      <c r="C15" s="281"/>
      <c r="D15" s="282"/>
      <c r="E15" s="282"/>
      <c r="F15" s="282"/>
      <c r="G15" s="282"/>
      <c r="H15" s="283"/>
      <c r="I15" s="283"/>
      <c r="J15" s="283"/>
      <c r="K15" s="284"/>
      <c r="L15" s="284"/>
      <c r="M15" s="285"/>
    </row>
    <row r="16" spans="1:25" ht="18" customHeight="1" x14ac:dyDescent="0.4">
      <c r="A16" s="298"/>
      <c r="B16" s="299"/>
      <c r="C16" s="286" t="s">
        <v>119</v>
      </c>
      <c r="D16" s="287"/>
      <c r="E16" s="287"/>
      <c r="F16" s="287"/>
      <c r="G16" s="287"/>
      <c r="H16" s="287" t="s">
        <v>120</v>
      </c>
      <c r="I16" s="287"/>
      <c r="J16" s="287"/>
      <c r="K16" s="287"/>
      <c r="L16" s="288"/>
      <c r="M16" s="289"/>
    </row>
    <row r="17" spans="1:13" ht="18" customHeight="1" thickBot="1" x14ac:dyDescent="0.45">
      <c r="A17" s="298"/>
      <c r="B17" s="299"/>
      <c r="C17" s="291"/>
      <c r="D17" s="292"/>
      <c r="E17" s="292"/>
      <c r="F17" s="292"/>
      <c r="G17" s="292"/>
      <c r="H17" s="293"/>
      <c r="I17" s="293"/>
      <c r="J17" s="293"/>
      <c r="K17" s="293"/>
      <c r="L17" s="294"/>
      <c r="M17" s="290"/>
    </row>
    <row r="18" spans="1:13" ht="24.75" customHeight="1" x14ac:dyDescent="0.4">
      <c r="A18" s="266" t="s">
        <v>178</v>
      </c>
      <c r="B18" s="58" t="s">
        <v>26</v>
      </c>
      <c r="C18" s="269"/>
      <c r="D18" s="269"/>
      <c r="E18" s="269"/>
      <c r="F18" s="269"/>
      <c r="G18" s="269"/>
      <c r="H18" s="269"/>
      <c r="I18" s="269"/>
      <c r="J18" s="269"/>
      <c r="K18" s="269"/>
      <c r="L18" s="269"/>
      <c r="M18" s="270"/>
    </row>
    <row r="19" spans="1:13" ht="24.75" customHeight="1" x14ac:dyDescent="0.4">
      <c r="A19" s="267"/>
      <c r="B19" s="59" t="s">
        <v>27</v>
      </c>
      <c r="C19" s="264"/>
      <c r="D19" s="264"/>
      <c r="E19" s="264"/>
      <c r="F19" s="264"/>
      <c r="G19" s="264"/>
      <c r="H19" s="264"/>
      <c r="I19" s="264"/>
      <c r="J19" s="264"/>
      <c r="K19" s="264"/>
      <c r="L19" s="264"/>
      <c r="M19" s="265"/>
    </row>
    <row r="20" spans="1:13" ht="24.75" customHeight="1" x14ac:dyDescent="0.4">
      <c r="A20" s="267"/>
      <c r="B20" s="59" t="s">
        <v>28</v>
      </c>
      <c r="C20" s="264"/>
      <c r="D20" s="264"/>
      <c r="E20" s="264"/>
      <c r="F20" s="264"/>
      <c r="G20" s="264"/>
      <c r="H20" s="264"/>
      <c r="I20" s="264"/>
      <c r="J20" s="264"/>
      <c r="K20" s="264"/>
      <c r="L20" s="264"/>
      <c r="M20" s="265"/>
    </row>
    <row r="21" spans="1:13" ht="24.75" customHeight="1" x14ac:dyDescent="0.4">
      <c r="A21" s="267"/>
      <c r="B21" s="59" t="s">
        <v>29</v>
      </c>
      <c r="C21" s="271"/>
      <c r="D21" s="271"/>
      <c r="E21" s="271"/>
      <c r="F21" s="271"/>
      <c r="G21" s="271"/>
      <c r="H21" s="271"/>
      <c r="I21" s="271"/>
      <c r="J21" s="271"/>
      <c r="K21" s="271"/>
      <c r="L21" s="271"/>
      <c r="M21" s="272"/>
    </row>
    <row r="22" spans="1:13" ht="24.75" customHeight="1" x14ac:dyDescent="0.4">
      <c r="A22" s="267"/>
      <c r="B22" s="59" t="s">
        <v>30</v>
      </c>
      <c r="C22" s="273"/>
      <c r="D22" s="274"/>
      <c r="E22" s="274"/>
      <c r="F22" s="274"/>
      <c r="G22" s="274"/>
      <c r="H22" s="12" t="s">
        <v>31</v>
      </c>
      <c r="I22" s="274"/>
      <c r="J22" s="274"/>
      <c r="K22" s="274"/>
      <c r="L22" s="274"/>
      <c r="M22" s="275"/>
    </row>
    <row r="23" spans="1:13" ht="18.75" customHeight="1" x14ac:dyDescent="0.4">
      <c r="A23" s="267"/>
      <c r="B23" s="276" t="s">
        <v>32</v>
      </c>
      <c r="C23" s="88"/>
      <c r="D23" s="148" t="s">
        <v>33</v>
      </c>
      <c r="E23" s="148"/>
      <c r="F23" s="149"/>
      <c r="G23" s="13"/>
      <c r="H23" s="14"/>
      <c r="I23" s="14"/>
      <c r="J23" s="150"/>
      <c r="K23" s="150"/>
      <c r="L23" s="14"/>
      <c r="M23" s="15"/>
    </row>
    <row r="24" spans="1:13" ht="18.75" customHeight="1" x14ac:dyDescent="0.4">
      <c r="A24" s="267"/>
      <c r="B24" s="277"/>
      <c r="C24" s="88"/>
      <c r="D24" s="278" t="s">
        <v>34</v>
      </c>
      <c r="E24" s="215"/>
      <c r="F24" s="216"/>
      <c r="G24" s="279" t="s">
        <v>35</v>
      </c>
      <c r="H24" s="215"/>
      <c r="I24" s="215"/>
      <c r="J24" s="280"/>
      <c r="K24" s="280"/>
      <c r="L24" s="12" t="s">
        <v>36</v>
      </c>
      <c r="M24" s="60"/>
    </row>
    <row r="25" spans="1:13" ht="18.75" customHeight="1" x14ac:dyDescent="0.4">
      <c r="A25" s="267"/>
      <c r="B25" s="276" t="s">
        <v>48</v>
      </c>
      <c r="C25" s="88"/>
      <c r="D25" s="148" t="s">
        <v>53</v>
      </c>
      <c r="E25" s="148"/>
      <c r="F25" s="149"/>
      <c r="G25" s="61"/>
      <c r="H25" s="278" t="s">
        <v>54</v>
      </c>
      <c r="I25" s="215"/>
      <c r="J25" s="216"/>
      <c r="K25" s="255"/>
      <c r="L25" s="150"/>
      <c r="M25" s="256"/>
    </row>
    <row r="26" spans="1:13" ht="18.75" customHeight="1" x14ac:dyDescent="0.4">
      <c r="A26" s="267"/>
      <c r="B26" s="206"/>
      <c r="C26" s="89"/>
      <c r="D26" s="257" t="s">
        <v>55</v>
      </c>
      <c r="E26" s="257"/>
      <c r="F26" s="258"/>
      <c r="G26" s="87"/>
      <c r="H26" s="259" t="s">
        <v>56</v>
      </c>
      <c r="I26" s="260"/>
      <c r="J26" s="261"/>
      <c r="K26" s="261"/>
      <c r="L26" s="261"/>
      <c r="M26" s="262"/>
    </row>
    <row r="27" spans="1:13" ht="27.75" customHeight="1" x14ac:dyDescent="0.4">
      <c r="A27" s="267"/>
      <c r="B27" s="62" t="s">
        <v>38</v>
      </c>
      <c r="C27" s="263"/>
      <c r="D27" s="264"/>
      <c r="E27" s="264"/>
      <c r="F27" s="264"/>
      <c r="G27" s="264"/>
      <c r="H27" s="264"/>
      <c r="I27" s="264"/>
      <c r="J27" s="264"/>
      <c r="K27" s="264"/>
      <c r="L27" s="264"/>
      <c r="M27" s="265"/>
    </row>
    <row r="28" spans="1:13" ht="27.75" customHeight="1" x14ac:dyDescent="0.4">
      <c r="A28" s="267"/>
      <c r="B28" s="59" t="s">
        <v>39</v>
      </c>
      <c r="C28" s="227"/>
      <c r="D28" s="139"/>
      <c r="E28" s="139"/>
      <c r="F28" s="139"/>
      <c r="G28" s="139"/>
      <c r="H28" s="139"/>
      <c r="I28" s="139"/>
      <c r="J28" s="139"/>
      <c r="K28" s="139"/>
      <c r="L28" s="139"/>
      <c r="M28" s="140"/>
    </row>
    <row r="29" spans="1:13" ht="27.75" customHeight="1" x14ac:dyDescent="0.4">
      <c r="A29" s="267"/>
      <c r="B29" s="59" t="s">
        <v>40</v>
      </c>
      <c r="C29" s="228"/>
      <c r="D29" s="229"/>
      <c r="E29" s="229"/>
      <c r="F29" s="229"/>
      <c r="G29" s="229"/>
      <c r="H29" s="229"/>
      <c r="I29" s="229"/>
      <c r="J29" s="229"/>
      <c r="K29" s="229"/>
      <c r="L29" s="229"/>
      <c r="M29" s="230"/>
    </row>
    <row r="30" spans="1:13" ht="37.5" customHeight="1" x14ac:dyDescent="0.4">
      <c r="A30" s="267"/>
      <c r="B30" s="59" t="s">
        <v>41</v>
      </c>
      <c r="C30" s="231"/>
      <c r="D30" s="232"/>
      <c r="E30" s="232"/>
      <c r="F30" s="232"/>
      <c r="G30" s="232"/>
      <c r="H30" s="232"/>
      <c r="I30" s="232"/>
      <c r="J30" s="232"/>
      <c r="K30" s="232"/>
      <c r="L30" s="232"/>
      <c r="M30" s="233"/>
    </row>
    <row r="31" spans="1:13" ht="26.25" customHeight="1" x14ac:dyDescent="0.4">
      <c r="A31" s="267"/>
      <c r="B31" s="234" t="s">
        <v>57</v>
      </c>
      <c r="C31" s="90"/>
      <c r="D31" s="63" t="s">
        <v>43</v>
      </c>
      <c r="E31" s="93" t="s">
        <v>44</v>
      </c>
      <c r="F31" s="94"/>
      <c r="G31" s="94"/>
      <c r="H31" s="229"/>
      <c r="I31" s="229"/>
      <c r="J31" s="229"/>
      <c r="K31" s="229"/>
      <c r="L31" s="229"/>
      <c r="M31" s="230"/>
    </row>
    <row r="32" spans="1:13" ht="24.75" customHeight="1" x14ac:dyDescent="0.4">
      <c r="A32" s="267"/>
      <c r="B32" s="235"/>
      <c r="C32" s="95"/>
      <c r="D32" s="92" t="s">
        <v>45</v>
      </c>
      <c r="E32" s="96"/>
      <c r="F32" s="97"/>
      <c r="G32" s="97"/>
      <c r="H32" s="97"/>
      <c r="I32" s="97"/>
      <c r="J32" s="97"/>
      <c r="K32" s="97"/>
      <c r="L32" s="97"/>
      <c r="M32" s="98"/>
    </row>
    <row r="33" spans="1:13" ht="27" customHeight="1" x14ac:dyDescent="0.4">
      <c r="A33" s="267"/>
      <c r="B33" s="245" t="s">
        <v>167</v>
      </c>
      <c r="C33" s="247" t="s">
        <v>165</v>
      </c>
      <c r="D33" s="248"/>
      <c r="E33" s="251"/>
      <c r="F33" s="252"/>
      <c r="G33" s="241" t="s">
        <v>198</v>
      </c>
      <c r="H33" s="241"/>
      <c r="I33" s="241"/>
      <c r="J33" s="241"/>
      <c r="K33" s="241"/>
      <c r="L33" s="241"/>
      <c r="M33" s="242"/>
    </row>
    <row r="34" spans="1:13" ht="27" customHeight="1" thickBot="1" x14ac:dyDescent="0.45">
      <c r="A34" s="268"/>
      <c r="B34" s="246"/>
      <c r="C34" s="249" t="s">
        <v>166</v>
      </c>
      <c r="D34" s="250"/>
      <c r="E34" s="253"/>
      <c r="F34" s="254"/>
      <c r="G34" s="243"/>
      <c r="H34" s="243"/>
      <c r="I34" s="243"/>
      <c r="J34" s="243"/>
      <c r="K34" s="243"/>
      <c r="L34" s="243"/>
      <c r="M34" s="244"/>
    </row>
    <row r="35" spans="1:13" ht="20.25" customHeight="1" x14ac:dyDescent="0.4">
      <c r="A35" s="205" t="s">
        <v>153</v>
      </c>
      <c r="B35" s="206"/>
      <c r="C35" s="211" t="s">
        <v>26</v>
      </c>
      <c r="D35" s="212"/>
      <c r="E35" s="213"/>
      <c r="F35" s="213"/>
      <c r="G35" s="213"/>
      <c r="H35" s="213"/>
      <c r="I35" s="213"/>
      <c r="J35" s="213"/>
      <c r="K35" s="213"/>
      <c r="L35" s="213"/>
      <c r="M35" s="214"/>
    </row>
    <row r="36" spans="1:13" ht="20.25" customHeight="1" x14ac:dyDescent="0.4">
      <c r="A36" s="207"/>
      <c r="B36" s="208"/>
      <c r="C36" s="215" t="s">
        <v>27</v>
      </c>
      <c r="D36" s="216"/>
      <c r="E36" s="217"/>
      <c r="F36" s="217"/>
      <c r="G36" s="217"/>
      <c r="H36" s="217"/>
      <c r="I36" s="217"/>
      <c r="J36" s="217"/>
      <c r="K36" s="217"/>
      <c r="L36" s="217"/>
      <c r="M36" s="218"/>
    </row>
    <row r="37" spans="1:13" ht="20.25" customHeight="1" x14ac:dyDescent="0.4">
      <c r="A37" s="207"/>
      <c r="B37" s="208"/>
      <c r="C37" s="216" t="s">
        <v>30</v>
      </c>
      <c r="D37" s="219"/>
      <c r="E37" s="220"/>
      <c r="F37" s="220"/>
      <c r="G37" s="220"/>
      <c r="H37" s="221"/>
      <c r="I37" s="12" t="s">
        <v>31</v>
      </c>
      <c r="J37" s="222"/>
      <c r="K37" s="220"/>
      <c r="L37" s="220"/>
      <c r="M37" s="223"/>
    </row>
    <row r="38" spans="1:13" ht="20.25" customHeight="1" x14ac:dyDescent="0.4">
      <c r="A38" s="207"/>
      <c r="B38" s="208"/>
      <c r="C38" s="215" t="s">
        <v>48</v>
      </c>
      <c r="D38" s="216"/>
      <c r="E38" s="224"/>
      <c r="F38" s="225"/>
      <c r="G38" s="225"/>
      <c r="H38" s="225"/>
      <c r="I38" s="225"/>
      <c r="J38" s="225"/>
      <c r="K38" s="225"/>
      <c r="L38" s="225"/>
      <c r="M38" s="226"/>
    </row>
    <row r="39" spans="1:13" ht="39" customHeight="1" thickBot="1" x14ac:dyDescent="0.45">
      <c r="A39" s="209"/>
      <c r="B39" s="210"/>
      <c r="C39" s="236" t="s">
        <v>58</v>
      </c>
      <c r="D39" s="237"/>
      <c r="E39" s="238"/>
      <c r="F39" s="239"/>
      <c r="G39" s="239"/>
      <c r="H39" s="239"/>
      <c r="I39" s="239"/>
      <c r="J39" s="239"/>
      <c r="K39" s="239"/>
      <c r="L39" s="239"/>
      <c r="M39" s="240"/>
    </row>
    <row r="40" spans="1:13" ht="193.5" customHeight="1" x14ac:dyDescent="0.4">
      <c r="A40" s="204" t="s">
        <v>197</v>
      </c>
      <c r="B40" s="204"/>
      <c r="C40" s="204"/>
      <c r="D40" s="204"/>
      <c r="E40" s="204"/>
      <c r="F40" s="204"/>
      <c r="G40" s="204"/>
      <c r="H40" s="204"/>
      <c r="I40" s="204"/>
      <c r="J40" s="204"/>
      <c r="K40" s="204"/>
      <c r="L40" s="204"/>
      <c r="M40" s="204"/>
    </row>
  </sheetData>
  <mergeCells count="77">
    <mergeCell ref="A2:M2"/>
    <mergeCell ref="A3:M3"/>
    <mergeCell ref="C5:H5"/>
    <mergeCell ref="A7:B7"/>
    <mergeCell ref="C7:D7"/>
    <mergeCell ref="E7:G7"/>
    <mergeCell ref="H7:I7"/>
    <mergeCell ref="J7:M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C15:G15"/>
    <mergeCell ref="H15:J15"/>
    <mergeCell ref="K15:M15"/>
    <mergeCell ref="C16:G16"/>
    <mergeCell ref="H16:L16"/>
    <mergeCell ref="M16:M17"/>
    <mergeCell ref="C17:G17"/>
    <mergeCell ref="H17:L17"/>
    <mergeCell ref="A18:A34"/>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K25:M25"/>
    <mergeCell ref="D26:F26"/>
    <mergeCell ref="H26:I26"/>
    <mergeCell ref="J26:M26"/>
    <mergeCell ref="C27:M27"/>
    <mergeCell ref="C28:M28"/>
    <mergeCell ref="C29:M29"/>
    <mergeCell ref="C30:M30"/>
    <mergeCell ref="B31:B32"/>
    <mergeCell ref="C39:D39"/>
    <mergeCell ref="E39:M39"/>
    <mergeCell ref="G33:M34"/>
    <mergeCell ref="H31:M31"/>
    <mergeCell ref="B33:B34"/>
    <mergeCell ref="C33:D33"/>
    <mergeCell ref="C34:D34"/>
    <mergeCell ref="E33:F33"/>
    <mergeCell ref="E34:F34"/>
    <mergeCell ref="A40:M40"/>
    <mergeCell ref="A35:B39"/>
    <mergeCell ref="C35:D35"/>
    <mergeCell ref="E35:M35"/>
    <mergeCell ref="C36:D36"/>
    <mergeCell ref="E36:M36"/>
    <mergeCell ref="C37:D37"/>
    <mergeCell ref="E37:H37"/>
    <mergeCell ref="J37:M37"/>
    <mergeCell ref="C38:D38"/>
    <mergeCell ref="E38:M38"/>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C6A55DFF-D582-438E-9DF0-797E15FF4EB5}">
      <formula1>"１級建築施工管理技士,１級建築士"</formula1>
    </dataValidation>
  </dataValidations>
  <printOptions horizontalCentered="1"/>
  <pageMargins left="0.70866141732283472" right="0.70866141732283472" top="0.35433070866141736" bottom="0.35433070866141736"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N34"/>
  <sheetViews>
    <sheetView view="pageBreakPreview" zoomScale="85" zoomScaleNormal="100" zoomScaleSheetLayoutView="85" workbookViewId="0">
      <selection activeCell="A17" sqref="A17"/>
    </sheetView>
  </sheetViews>
  <sheetFormatPr defaultRowHeight="13.5" x14ac:dyDescent="0.4"/>
  <cols>
    <col min="1" max="1" width="3.625" style="3" customWidth="1"/>
    <col min="2" max="3" width="7.25" style="3" customWidth="1"/>
    <col min="4" max="5" width="9" style="3"/>
    <col min="6" max="8" width="8.375" style="3" customWidth="1"/>
    <col min="9" max="9" width="9" style="3"/>
    <col min="10" max="10" width="7.125" style="3" customWidth="1"/>
    <col min="11" max="11" width="4.75" style="3" customWidth="1"/>
    <col min="12" max="12" width="9" style="3"/>
    <col min="13" max="13" width="7.125" style="3" customWidth="1"/>
    <col min="14" max="14" width="4" style="3" customWidth="1"/>
    <col min="15" max="16384" width="9" style="3"/>
  </cols>
  <sheetData>
    <row r="1" spans="1:14" ht="21.75" customHeight="1" x14ac:dyDescent="0.4">
      <c r="A1" s="7" t="s">
        <v>154</v>
      </c>
    </row>
    <row r="2" spans="1:14" ht="23.25" customHeight="1" x14ac:dyDescent="0.4">
      <c r="I2" s="52" t="s">
        <v>75</v>
      </c>
      <c r="J2" s="179">
        <f>様式１!H14</f>
        <v>0</v>
      </c>
      <c r="K2" s="179"/>
      <c r="L2" s="179"/>
      <c r="M2" s="179"/>
    </row>
    <row r="3" spans="1:14" ht="19.5" customHeight="1" x14ac:dyDescent="0.4">
      <c r="A3" s="1"/>
    </row>
    <row r="4" spans="1:14" ht="18.75" customHeight="1" x14ac:dyDescent="0.4">
      <c r="A4" s="323" t="s">
        <v>76</v>
      </c>
      <c r="B4" s="323"/>
      <c r="C4" s="323"/>
      <c r="D4" s="323"/>
      <c r="E4" s="323"/>
      <c r="F4" s="323"/>
      <c r="G4" s="323"/>
      <c r="H4" s="323"/>
      <c r="I4" s="323"/>
      <c r="J4" s="323"/>
      <c r="K4" s="323"/>
      <c r="L4" s="323"/>
      <c r="M4" s="323"/>
      <c r="N4" s="323"/>
    </row>
    <row r="5" spans="1:14" ht="18.75" customHeight="1" x14ac:dyDescent="0.4">
      <c r="A5" s="324" t="str">
        <f>様式２!B5</f>
        <v>東京科学大学（湯島）Ａ棟５階カンファレンスルーム等改修工事</v>
      </c>
      <c r="B5" s="324"/>
      <c r="C5" s="324"/>
      <c r="D5" s="324"/>
      <c r="E5" s="324"/>
      <c r="F5" s="324"/>
      <c r="G5" s="324"/>
      <c r="H5" s="324"/>
      <c r="I5" s="324"/>
      <c r="J5" s="324"/>
      <c r="K5" s="324"/>
      <c r="L5" s="324"/>
      <c r="M5" s="324"/>
      <c r="N5" s="324"/>
    </row>
    <row r="6" spans="1:14" x14ac:dyDescent="0.4">
      <c r="A6" s="1"/>
    </row>
    <row r="7" spans="1:14" ht="17.25" x14ac:dyDescent="0.4">
      <c r="A7" s="50" t="s">
        <v>77</v>
      </c>
    </row>
    <row r="8" spans="1:14" ht="15.75" customHeight="1" x14ac:dyDescent="0.4">
      <c r="A8" s="322" t="s">
        <v>147</v>
      </c>
      <c r="B8" s="322"/>
      <c r="C8" s="322"/>
      <c r="D8" s="322"/>
      <c r="E8" s="322"/>
      <c r="F8" s="322"/>
      <c r="G8" s="322"/>
      <c r="H8" s="322"/>
      <c r="I8" s="322"/>
      <c r="J8" s="322"/>
      <c r="K8" s="322"/>
      <c r="L8" s="322"/>
      <c r="M8" s="322"/>
      <c r="N8" s="322"/>
    </row>
    <row r="9" spans="1:14" ht="15.75" customHeight="1" thickBot="1" x14ac:dyDescent="0.45">
      <c r="A9" s="322"/>
      <c r="B9" s="322"/>
      <c r="C9" s="322"/>
      <c r="D9" s="322"/>
      <c r="E9" s="322"/>
      <c r="F9" s="322"/>
      <c r="G9" s="322"/>
      <c r="H9" s="322"/>
      <c r="I9" s="322"/>
      <c r="J9" s="322"/>
      <c r="K9" s="322"/>
      <c r="L9" s="322"/>
      <c r="M9" s="322"/>
      <c r="N9" s="322"/>
    </row>
    <row r="10" spans="1:14" ht="15.75" customHeight="1" x14ac:dyDescent="0.4">
      <c r="A10" s="1"/>
      <c r="B10" s="325" t="s">
        <v>104</v>
      </c>
      <c r="C10" s="326"/>
      <c r="D10" s="326" t="s">
        <v>81</v>
      </c>
      <c r="E10" s="330"/>
      <c r="F10" s="326" t="s">
        <v>83</v>
      </c>
      <c r="G10" s="326"/>
      <c r="H10" s="326"/>
      <c r="I10" s="326" t="s">
        <v>84</v>
      </c>
      <c r="J10" s="326"/>
      <c r="K10" s="326"/>
      <c r="L10" s="326"/>
      <c r="M10" s="331"/>
    </row>
    <row r="11" spans="1:14" ht="22.5" customHeight="1" thickBot="1" x14ac:dyDescent="0.45">
      <c r="B11" s="327"/>
      <c r="C11" s="196"/>
      <c r="D11" s="196"/>
      <c r="E11" s="116"/>
      <c r="F11" s="332"/>
      <c r="G11" s="332"/>
      <c r="H11" s="332"/>
      <c r="I11" s="333"/>
      <c r="J11" s="334"/>
      <c r="K11" s="49" t="s">
        <v>31</v>
      </c>
      <c r="L11" s="333"/>
      <c r="M11" s="335"/>
    </row>
    <row r="12" spans="1:14" ht="35.25" customHeight="1" thickBot="1" x14ac:dyDescent="0.45">
      <c r="B12" s="328"/>
      <c r="C12" s="329"/>
      <c r="D12" s="49" t="s">
        <v>82</v>
      </c>
      <c r="E12" s="72"/>
    </row>
    <row r="13" spans="1:14" x14ac:dyDescent="0.4">
      <c r="A13" s="1"/>
    </row>
    <row r="14" spans="1:14" x14ac:dyDescent="0.4">
      <c r="A14" s="1"/>
    </row>
    <row r="15" spans="1:14" ht="17.25" x14ac:dyDescent="0.4">
      <c r="A15" s="50" t="s">
        <v>78</v>
      </c>
    </row>
    <row r="16" spans="1:14" ht="33.75" customHeight="1" thickBot="1" x14ac:dyDescent="0.45">
      <c r="A16" s="322" t="s">
        <v>187</v>
      </c>
      <c r="B16" s="322"/>
      <c r="C16" s="322"/>
      <c r="D16" s="322"/>
      <c r="E16" s="322"/>
      <c r="F16" s="322"/>
      <c r="G16" s="322"/>
      <c r="H16" s="322"/>
      <c r="I16" s="322"/>
      <c r="J16" s="322"/>
      <c r="K16" s="322"/>
      <c r="L16" s="322"/>
      <c r="M16" s="322"/>
      <c r="N16" s="322"/>
    </row>
    <row r="17" spans="1:14" ht="16.5" customHeight="1" x14ac:dyDescent="0.4">
      <c r="B17" s="325" t="s">
        <v>105</v>
      </c>
      <c r="C17" s="326"/>
      <c r="D17" s="326" t="s">
        <v>81</v>
      </c>
      <c r="E17" s="330"/>
      <c r="F17" s="326" t="s">
        <v>83</v>
      </c>
      <c r="G17" s="326"/>
      <c r="H17" s="326"/>
      <c r="I17" s="326" t="s">
        <v>102</v>
      </c>
      <c r="J17" s="326"/>
      <c r="K17" s="326"/>
      <c r="L17" s="326"/>
      <c r="M17" s="331"/>
    </row>
    <row r="18" spans="1:14" ht="21.75" customHeight="1" thickBot="1" x14ac:dyDescent="0.45">
      <c r="B18" s="327"/>
      <c r="C18" s="196"/>
      <c r="D18" s="196"/>
      <c r="E18" s="116"/>
      <c r="F18" s="332"/>
      <c r="G18" s="332"/>
      <c r="H18" s="332"/>
      <c r="I18" s="333"/>
      <c r="J18" s="334"/>
      <c r="K18" s="49" t="s">
        <v>31</v>
      </c>
      <c r="L18" s="333"/>
      <c r="M18" s="335"/>
    </row>
    <row r="19" spans="1:14" ht="36" customHeight="1" thickBot="1" x14ac:dyDescent="0.45">
      <c r="B19" s="328"/>
      <c r="C19" s="329"/>
      <c r="D19" s="49" t="s">
        <v>82</v>
      </c>
      <c r="E19" s="72"/>
    </row>
    <row r="20" spans="1:14" x14ac:dyDescent="0.4">
      <c r="A20" s="1"/>
    </row>
    <row r="21" spans="1:14" ht="20.25" customHeight="1" x14ac:dyDescent="0.4">
      <c r="B21" s="51" t="s">
        <v>79</v>
      </c>
      <c r="C21" s="7"/>
    </row>
    <row r="22" spans="1:14" ht="20.25" customHeight="1" x14ac:dyDescent="0.4">
      <c r="B22" s="51" t="s">
        <v>85</v>
      </c>
      <c r="C22" s="7"/>
    </row>
    <row r="23" spans="1:14" ht="14.25" x14ac:dyDescent="0.4">
      <c r="B23" s="7"/>
      <c r="C23" s="7"/>
    </row>
    <row r="24" spans="1:14" x14ac:dyDescent="0.4">
      <c r="A24" s="1"/>
    </row>
    <row r="25" spans="1:14" x14ac:dyDescent="0.4">
      <c r="A25" s="1"/>
    </row>
    <row r="26" spans="1:14" x14ac:dyDescent="0.4">
      <c r="A26" s="1"/>
    </row>
    <row r="27" spans="1:14" x14ac:dyDescent="0.4">
      <c r="A27" s="1"/>
    </row>
    <row r="28" spans="1:14" ht="18.75" customHeight="1" x14ac:dyDescent="0.4">
      <c r="A28" s="323" t="s">
        <v>148</v>
      </c>
      <c r="B28" s="323"/>
      <c r="C28" s="323"/>
      <c r="D28" s="323"/>
      <c r="E28" s="323"/>
      <c r="F28" s="323"/>
      <c r="G28" s="323"/>
      <c r="H28" s="323"/>
      <c r="I28" s="323"/>
      <c r="J28" s="323"/>
      <c r="K28" s="323"/>
      <c r="L28" s="323"/>
      <c r="M28" s="323"/>
      <c r="N28" s="323"/>
    </row>
    <row r="29" spans="1:14" ht="18" customHeight="1" x14ac:dyDescent="0.4">
      <c r="A29" s="324" t="str">
        <f>様式２!B5</f>
        <v>東京科学大学（湯島）Ａ棟５階カンファレンスルーム等改修工事</v>
      </c>
      <c r="B29" s="324"/>
      <c r="C29" s="324"/>
      <c r="D29" s="324"/>
      <c r="E29" s="324"/>
      <c r="F29" s="324"/>
      <c r="G29" s="324"/>
      <c r="H29" s="324"/>
      <c r="I29" s="324"/>
      <c r="J29" s="324"/>
      <c r="K29" s="324"/>
      <c r="L29" s="324"/>
      <c r="M29" s="324"/>
      <c r="N29" s="324"/>
    </row>
    <row r="30" spans="1:14" ht="14.25" thickBot="1" x14ac:dyDescent="0.45">
      <c r="A30" s="1"/>
    </row>
    <row r="31" spans="1:14" ht="30.75" customHeight="1" x14ac:dyDescent="0.4">
      <c r="A31" s="26"/>
      <c r="B31" s="26"/>
      <c r="E31" s="317" t="s">
        <v>186</v>
      </c>
      <c r="F31" s="318"/>
      <c r="G31" s="318"/>
      <c r="H31" s="318"/>
      <c r="I31" s="83" t="s">
        <v>149</v>
      </c>
      <c r="J31" s="85"/>
      <c r="K31" s="84"/>
      <c r="L31" s="84"/>
    </row>
    <row r="32" spans="1:14" ht="30.75" customHeight="1" thickBot="1" x14ac:dyDescent="0.45">
      <c r="A32" s="26"/>
      <c r="B32" s="26"/>
      <c r="E32" s="319"/>
      <c r="F32" s="320"/>
      <c r="G32" s="320"/>
      <c r="H32" s="320"/>
      <c r="I32" s="49" t="s">
        <v>150</v>
      </c>
      <c r="J32" s="86"/>
    </row>
    <row r="33" spans="1:14" ht="24" customHeight="1" x14ac:dyDescent="0.4">
      <c r="A33" s="27"/>
      <c r="B33" s="321" t="s">
        <v>151</v>
      </c>
      <c r="C33" s="321"/>
      <c r="D33" s="321"/>
      <c r="E33" s="321"/>
      <c r="F33" s="321"/>
      <c r="G33" s="321"/>
      <c r="H33" s="321"/>
      <c r="I33" s="321"/>
      <c r="J33" s="321"/>
      <c r="K33" s="321"/>
      <c r="L33" s="321"/>
      <c r="M33" s="321"/>
      <c r="N33" s="27"/>
    </row>
    <row r="34" spans="1:14" ht="24" customHeight="1" x14ac:dyDescent="0.4">
      <c r="B34" s="51" t="s">
        <v>80</v>
      </c>
      <c r="C34" s="7"/>
      <c r="D34" s="7"/>
      <c r="E34" s="7"/>
      <c r="F34" s="7"/>
      <c r="G34" s="7"/>
      <c r="H34" s="7"/>
      <c r="I34" s="7"/>
      <c r="J34" s="7"/>
      <c r="K34" s="7"/>
      <c r="L34" s="7"/>
      <c r="M34" s="7"/>
    </row>
  </sheetData>
  <mergeCells count="25">
    <mergeCell ref="L18:M18"/>
    <mergeCell ref="F11:H11"/>
    <mergeCell ref="B10:C12"/>
    <mergeCell ref="D10:D11"/>
    <mergeCell ref="F10:H10"/>
    <mergeCell ref="I10:M10"/>
    <mergeCell ref="E10:E11"/>
    <mergeCell ref="I11:J11"/>
    <mergeCell ref="L11:M11"/>
    <mergeCell ref="E31:H32"/>
    <mergeCell ref="J2:M2"/>
    <mergeCell ref="B33:M33"/>
    <mergeCell ref="A16:N16"/>
    <mergeCell ref="A8:N9"/>
    <mergeCell ref="A4:N4"/>
    <mergeCell ref="A5:N5"/>
    <mergeCell ref="A29:N29"/>
    <mergeCell ref="A28:N28"/>
    <mergeCell ref="B17:C19"/>
    <mergeCell ref="D17:D18"/>
    <mergeCell ref="E17:E18"/>
    <mergeCell ref="F17:H17"/>
    <mergeCell ref="I17:M17"/>
    <mergeCell ref="F18:H18"/>
    <mergeCell ref="I18:J18"/>
  </mergeCells>
  <phoneticPr fontId="4"/>
  <dataValidations count="1">
    <dataValidation type="list" allowBlank="1" showInputMessage="1" showErrorMessage="1" sqref="E10:E12 E17:E19 J31:J32" xr:uid="{00000000-0002-0000-0500-000000000000}">
      <formula1>"　,○"</formula1>
    </dataValidation>
  </dataValidations>
  <pageMargins left="0.70866141732283472" right="0.70866141732283472" top="0.74803149606299213" bottom="0.74803149606299213" header="0.31496062992125984" footer="0.31496062992125984"/>
  <pageSetup paperSize="9" scale="7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5AD7-F3C5-4ED5-A631-58B06894009B}">
  <sheetPr>
    <tabColor rgb="FFFFCCFF"/>
    <pageSetUpPr fitToPage="1"/>
  </sheetPr>
  <dimension ref="A1:C24"/>
  <sheetViews>
    <sheetView showGridLines="0" view="pageBreakPreview" topLeftCell="A9" zoomScaleNormal="100" zoomScaleSheetLayoutView="100" workbookViewId="0">
      <selection activeCell="A4" sqref="A4:C4"/>
    </sheetView>
  </sheetViews>
  <sheetFormatPr defaultRowHeight="13.5" x14ac:dyDescent="0.4"/>
  <cols>
    <col min="1" max="1" width="57.875" style="29" customWidth="1"/>
    <col min="2" max="3" width="16.875" style="29" customWidth="1"/>
    <col min="4" max="256" width="9" style="29"/>
    <col min="257" max="257" width="57.875" style="29" customWidth="1"/>
    <col min="258" max="259" width="16.875" style="29" customWidth="1"/>
    <col min="260" max="512" width="9" style="29"/>
    <col min="513" max="513" width="57.875" style="29" customWidth="1"/>
    <col min="514" max="515" width="16.875" style="29" customWidth="1"/>
    <col min="516" max="768" width="9" style="29"/>
    <col min="769" max="769" width="57.875" style="29" customWidth="1"/>
    <col min="770" max="771" width="16.875" style="29" customWidth="1"/>
    <col min="772" max="1024" width="9" style="29"/>
    <col min="1025" max="1025" width="57.875" style="29" customWidth="1"/>
    <col min="1026" max="1027" width="16.875" style="29" customWidth="1"/>
    <col min="1028" max="1280" width="9" style="29"/>
    <col min="1281" max="1281" width="57.875" style="29" customWidth="1"/>
    <col min="1282" max="1283" width="16.875" style="29" customWidth="1"/>
    <col min="1284" max="1536" width="9" style="29"/>
    <col min="1537" max="1537" width="57.875" style="29" customWidth="1"/>
    <col min="1538" max="1539" width="16.875" style="29" customWidth="1"/>
    <col min="1540" max="1792" width="9" style="29"/>
    <col min="1793" max="1793" width="57.875" style="29" customWidth="1"/>
    <col min="1794" max="1795" width="16.875" style="29" customWidth="1"/>
    <col min="1796" max="2048" width="9" style="29"/>
    <col min="2049" max="2049" width="57.875" style="29" customWidth="1"/>
    <col min="2050" max="2051" width="16.875" style="29" customWidth="1"/>
    <col min="2052" max="2304" width="9" style="29"/>
    <col min="2305" max="2305" width="57.875" style="29" customWidth="1"/>
    <col min="2306" max="2307" width="16.875" style="29" customWidth="1"/>
    <col min="2308" max="2560" width="9" style="29"/>
    <col min="2561" max="2561" width="57.875" style="29" customWidth="1"/>
    <col min="2562" max="2563" width="16.875" style="29" customWidth="1"/>
    <col min="2564" max="2816" width="9" style="29"/>
    <col min="2817" max="2817" width="57.875" style="29" customWidth="1"/>
    <col min="2818" max="2819" width="16.875" style="29" customWidth="1"/>
    <col min="2820" max="3072" width="9" style="29"/>
    <col min="3073" max="3073" width="57.875" style="29" customWidth="1"/>
    <col min="3074" max="3075" width="16.875" style="29" customWidth="1"/>
    <col min="3076" max="3328" width="9" style="29"/>
    <col min="3329" max="3329" width="57.875" style="29" customWidth="1"/>
    <col min="3330" max="3331" width="16.875" style="29" customWidth="1"/>
    <col min="3332" max="3584" width="9" style="29"/>
    <col min="3585" max="3585" width="57.875" style="29" customWidth="1"/>
    <col min="3586" max="3587" width="16.875" style="29" customWidth="1"/>
    <col min="3588" max="3840" width="9" style="29"/>
    <col min="3841" max="3841" width="57.875" style="29" customWidth="1"/>
    <col min="3842" max="3843" width="16.875" style="29" customWidth="1"/>
    <col min="3844" max="4096" width="9" style="29"/>
    <col min="4097" max="4097" width="57.875" style="29" customWidth="1"/>
    <col min="4098" max="4099" width="16.875" style="29" customWidth="1"/>
    <col min="4100" max="4352" width="9" style="29"/>
    <col min="4353" max="4353" width="57.875" style="29" customWidth="1"/>
    <col min="4354" max="4355" width="16.875" style="29" customWidth="1"/>
    <col min="4356" max="4608" width="9" style="29"/>
    <col min="4609" max="4609" width="57.875" style="29" customWidth="1"/>
    <col min="4610" max="4611" width="16.875" style="29" customWidth="1"/>
    <col min="4612" max="4864" width="9" style="29"/>
    <col min="4865" max="4865" width="57.875" style="29" customWidth="1"/>
    <col min="4866" max="4867" width="16.875" style="29" customWidth="1"/>
    <col min="4868" max="5120" width="9" style="29"/>
    <col min="5121" max="5121" width="57.875" style="29" customWidth="1"/>
    <col min="5122" max="5123" width="16.875" style="29" customWidth="1"/>
    <col min="5124" max="5376" width="9" style="29"/>
    <col min="5377" max="5377" width="57.875" style="29" customWidth="1"/>
    <col min="5378" max="5379" width="16.875" style="29" customWidth="1"/>
    <col min="5380" max="5632" width="9" style="29"/>
    <col min="5633" max="5633" width="57.875" style="29" customWidth="1"/>
    <col min="5634" max="5635" width="16.875" style="29" customWidth="1"/>
    <col min="5636" max="5888" width="9" style="29"/>
    <col min="5889" max="5889" width="57.875" style="29" customWidth="1"/>
    <col min="5890" max="5891" width="16.875" style="29" customWidth="1"/>
    <col min="5892" max="6144" width="9" style="29"/>
    <col min="6145" max="6145" width="57.875" style="29" customWidth="1"/>
    <col min="6146" max="6147" width="16.875" style="29" customWidth="1"/>
    <col min="6148" max="6400" width="9" style="29"/>
    <col min="6401" max="6401" width="57.875" style="29" customWidth="1"/>
    <col min="6402" max="6403" width="16.875" style="29" customWidth="1"/>
    <col min="6404" max="6656" width="9" style="29"/>
    <col min="6657" max="6657" width="57.875" style="29" customWidth="1"/>
    <col min="6658" max="6659" width="16.875" style="29" customWidth="1"/>
    <col min="6660" max="6912" width="9" style="29"/>
    <col min="6913" max="6913" width="57.875" style="29" customWidth="1"/>
    <col min="6914" max="6915" width="16.875" style="29" customWidth="1"/>
    <col min="6916" max="7168" width="9" style="29"/>
    <col min="7169" max="7169" width="57.875" style="29" customWidth="1"/>
    <col min="7170" max="7171" width="16.875" style="29" customWidth="1"/>
    <col min="7172" max="7424" width="9" style="29"/>
    <col min="7425" max="7425" width="57.875" style="29" customWidth="1"/>
    <col min="7426" max="7427" width="16.875" style="29" customWidth="1"/>
    <col min="7428" max="7680" width="9" style="29"/>
    <col min="7681" max="7681" width="57.875" style="29" customWidth="1"/>
    <col min="7682" max="7683" width="16.875" style="29" customWidth="1"/>
    <col min="7684" max="7936" width="9" style="29"/>
    <col min="7937" max="7937" width="57.875" style="29" customWidth="1"/>
    <col min="7938" max="7939" width="16.875" style="29" customWidth="1"/>
    <col min="7940" max="8192" width="9" style="29"/>
    <col min="8193" max="8193" width="57.875" style="29" customWidth="1"/>
    <col min="8194" max="8195" width="16.875" style="29" customWidth="1"/>
    <col min="8196" max="8448" width="9" style="29"/>
    <col min="8449" max="8449" width="57.875" style="29" customWidth="1"/>
    <col min="8450" max="8451" width="16.875" style="29" customWidth="1"/>
    <col min="8452" max="8704" width="9" style="29"/>
    <col min="8705" max="8705" width="57.875" style="29" customWidth="1"/>
    <col min="8706" max="8707" width="16.875" style="29" customWidth="1"/>
    <col min="8708" max="8960" width="9" style="29"/>
    <col min="8961" max="8961" width="57.875" style="29" customWidth="1"/>
    <col min="8962" max="8963" width="16.875" style="29" customWidth="1"/>
    <col min="8964" max="9216" width="9" style="29"/>
    <col min="9217" max="9217" width="57.875" style="29" customWidth="1"/>
    <col min="9218" max="9219" width="16.875" style="29" customWidth="1"/>
    <col min="9220" max="9472" width="9" style="29"/>
    <col min="9473" max="9473" width="57.875" style="29" customWidth="1"/>
    <col min="9474" max="9475" width="16.875" style="29" customWidth="1"/>
    <col min="9476" max="9728" width="9" style="29"/>
    <col min="9729" max="9729" width="57.875" style="29" customWidth="1"/>
    <col min="9730" max="9731" width="16.875" style="29" customWidth="1"/>
    <col min="9732" max="9984" width="9" style="29"/>
    <col min="9985" max="9985" width="57.875" style="29" customWidth="1"/>
    <col min="9986" max="9987" width="16.875" style="29" customWidth="1"/>
    <col min="9988" max="10240" width="9" style="29"/>
    <col min="10241" max="10241" width="57.875" style="29" customWidth="1"/>
    <col min="10242" max="10243" width="16.875" style="29" customWidth="1"/>
    <col min="10244" max="10496" width="9" style="29"/>
    <col min="10497" max="10497" width="57.875" style="29" customWidth="1"/>
    <col min="10498" max="10499" width="16.875" style="29" customWidth="1"/>
    <col min="10500" max="10752" width="9" style="29"/>
    <col min="10753" max="10753" width="57.875" style="29" customWidth="1"/>
    <col min="10754" max="10755" width="16.875" style="29" customWidth="1"/>
    <col min="10756" max="11008" width="9" style="29"/>
    <col min="11009" max="11009" width="57.875" style="29" customWidth="1"/>
    <col min="11010" max="11011" width="16.875" style="29" customWidth="1"/>
    <col min="11012" max="11264" width="9" style="29"/>
    <col min="11265" max="11265" width="57.875" style="29" customWidth="1"/>
    <col min="11266" max="11267" width="16.875" style="29" customWidth="1"/>
    <col min="11268" max="11520" width="9" style="29"/>
    <col min="11521" max="11521" width="57.875" style="29" customWidth="1"/>
    <col min="11522" max="11523" width="16.875" style="29" customWidth="1"/>
    <col min="11524" max="11776" width="9" style="29"/>
    <col min="11777" max="11777" width="57.875" style="29" customWidth="1"/>
    <col min="11778" max="11779" width="16.875" style="29" customWidth="1"/>
    <col min="11780" max="12032" width="9" style="29"/>
    <col min="12033" max="12033" width="57.875" style="29" customWidth="1"/>
    <col min="12034" max="12035" width="16.875" style="29" customWidth="1"/>
    <col min="12036" max="12288" width="9" style="29"/>
    <col min="12289" max="12289" width="57.875" style="29" customWidth="1"/>
    <col min="12290" max="12291" width="16.875" style="29" customWidth="1"/>
    <col min="12292" max="12544" width="9" style="29"/>
    <col min="12545" max="12545" width="57.875" style="29" customWidth="1"/>
    <col min="12546" max="12547" width="16.875" style="29" customWidth="1"/>
    <col min="12548" max="12800" width="9" style="29"/>
    <col min="12801" max="12801" width="57.875" style="29" customWidth="1"/>
    <col min="12802" max="12803" width="16.875" style="29" customWidth="1"/>
    <col min="12804" max="13056" width="9" style="29"/>
    <col min="13057" max="13057" width="57.875" style="29" customWidth="1"/>
    <col min="13058" max="13059" width="16.875" style="29" customWidth="1"/>
    <col min="13060" max="13312" width="9" style="29"/>
    <col min="13313" max="13313" width="57.875" style="29" customWidth="1"/>
    <col min="13314" max="13315" width="16.875" style="29" customWidth="1"/>
    <col min="13316" max="13568" width="9" style="29"/>
    <col min="13569" max="13569" width="57.875" style="29" customWidth="1"/>
    <col min="13570" max="13571" width="16.875" style="29" customWidth="1"/>
    <col min="13572" max="13824" width="9" style="29"/>
    <col min="13825" max="13825" width="57.875" style="29" customWidth="1"/>
    <col min="13826" max="13827" width="16.875" style="29" customWidth="1"/>
    <col min="13828" max="14080" width="9" style="29"/>
    <col min="14081" max="14081" width="57.875" style="29" customWidth="1"/>
    <col min="14082" max="14083" width="16.875" style="29" customWidth="1"/>
    <col min="14084" max="14336" width="9" style="29"/>
    <col min="14337" max="14337" width="57.875" style="29" customWidth="1"/>
    <col min="14338" max="14339" width="16.875" style="29" customWidth="1"/>
    <col min="14340" max="14592" width="9" style="29"/>
    <col min="14593" max="14593" width="57.875" style="29" customWidth="1"/>
    <col min="14594" max="14595" width="16.875" style="29" customWidth="1"/>
    <col min="14596" max="14848" width="9" style="29"/>
    <col min="14849" max="14849" width="57.875" style="29" customWidth="1"/>
    <col min="14850" max="14851" width="16.875" style="29" customWidth="1"/>
    <col min="14852" max="15104" width="9" style="29"/>
    <col min="15105" max="15105" width="57.875" style="29" customWidth="1"/>
    <col min="15106" max="15107" width="16.875" style="29" customWidth="1"/>
    <col min="15108" max="15360" width="9" style="29"/>
    <col min="15361" max="15361" width="57.875" style="29" customWidth="1"/>
    <col min="15362" max="15363" width="16.875" style="29" customWidth="1"/>
    <col min="15364" max="15616" width="9" style="29"/>
    <col min="15617" max="15617" width="57.875" style="29" customWidth="1"/>
    <col min="15618" max="15619" width="16.875" style="29" customWidth="1"/>
    <col min="15620" max="15872" width="9" style="29"/>
    <col min="15873" max="15873" width="57.875" style="29" customWidth="1"/>
    <col min="15874" max="15875" width="16.875" style="29" customWidth="1"/>
    <col min="15876" max="16128" width="9" style="29"/>
    <col min="16129" max="16129" width="57.875" style="29" customWidth="1"/>
    <col min="16130" max="16131" width="16.875" style="29" customWidth="1"/>
    <col min="16132" max="16384" width="9" style="29"/>
  </cols>
  <sheetData>
    <row r="1" spans="1:3" x14ac:dyDescent="0.4">
      <c r="A1" s="28" t="s">
        <v>152</v>
      </c>
    </row>
    <row r="2" spans="1:3" x14ac:dyDescent="0.4">
      <c r="A2" s="28"/>
    </row>
    <row r="3" spans="1:3" ht="14.25" x14ac:dyDescent="0.4">
      <c r="A3" s="338" t="s">
        <v>86</v>
      </c>
      <c r="B3" s="338"/>
      <c r="C3" s="338"/>
    </row>
    <row r="4" spans="1:3" x14ac:dyDescent="0.4">
      <c r="A4" s="339" t="str">
        <f>様式２!B5</f>
        <v>東京科学大学（湯島）Ａ棟５階カンファレンスルーム等改修工事</v>
      </c>
      <c r="B4" s="339"/>
      <c r="C4" s="339"/>
    </row>
    <row r="6" spans="1:3" x14ac:dyDescent="0.4">
      <c r="A6" s="30" t="s">
        <v>87</v>
      </c>
    </row>
    <row r="7" spans="1:3" ht="14.25" thickBot="1" x14ac:dyDescent="0.45">
      <c r="A7" s="31"/>
    </row>
    <row r="8" spans="1:3" ht="14.25" thickTop="1" x14ac:dyDescent="0.4">
      <c r="A8" s="340" t="s">
        <v>88</v>
      </c>
      <c r="B8" s="342" t="s">
        <v>89</v>
      </c>
      <c r="C8" s="32" t="s">
        <v>90</v>
      </c>
    </row>
    <row r="9" spans="1:3" ht="21.75" thickBot="1" x14ac:dyDescent="0.45">
      <c r="A9" s="341"/>
      <c r="B9" s="343"/>
      <c r="C9" s="33" t="s">
        <v>91</v>
      </c>
    </row>
    <row r="10" spans="1:3" ht="32.25" customHeight="1" x14ac:dyDescent="0.4">
      <c r="A10" s="344" t="s">
        <v>170</v>
      </c>
      <c r="B10" s="34" t="s">
        <v>171</v>
      </c>
      <c r="C10" s="73"/>
    </row>
    <row r="11" spans="1:3" ht="32.25" customHeight="1" x14ac:dyDescent="0.4">
      <c r="A11" s="345"/>
      <c r="B11" s="102" t="s">
        <v>172</v>
      </c>
      <c r="C11" s="103"/>
    </row>
    <row r="12" spans="1:3" ht="32.25" customHeight="1" x14ac:dyDescent="0.4">
      <c r="A12" s="345"/>
      <c r="B12" s="35" t="s">
        <v>173</v>
      </c>
      <c r="C12" s="74"/>
    </row>
    <row r="13" spans="1:3" ht="32.25" customHeight="1" x14ac:dyDescent="0.4">
      <c r="A13" s="345"/>
      <c r="B13" s="35" t="s">
        <v>101</v>
      </c>
      <c r="C13" s="74"/>
    </row>
    <row r="14" spans="1:3" ht="18" customHeight="1" x14ac:dyDescent="0.4">
      <c r="A14" s="36" t="s">
        <v>92</v>
      </c>
      <c r="B14" s="37"/>
      <c r="C14" s="38"/>
    </row>
    <row r="15" spans="1:3" ht="53.25" customHeight="1" thickBot="1" x14ac:dyDescent="0.45">
      <c r="A15" s="39" t="s">
        <v>168</v>
      </c>
      <c r="B15" s="40" t="s">
        <v>93</v>
      </c>
      <c r="C15" s="75"/>
    </row>
    <row r="16" spans="1:3" ht="32.25" customHeight="1" x14ac:dyDescent="0.4">
      <c r="A16" s="336" t="s">
        <v>174</v>
      </c>
      <c r="B16" s="41" t="s">
        <v>169</v>
      </c>
      <c r="C16" s="73"/>
    </row>
    <row r="17" spans="1:3" ht="32.25" customHeight="1" x14ac:dyDescent="0.4">
      <c r="A17" s="336"/>
      <c r="B17" s="101" t="s">
        <v>94</v>
      </c>
      <c r="C17" s="78"/>
    </row>
    <row r="18" spans="1:3" ht="32.25" customHeight="1" thickBot="1" x14ac:dyDescent="0.45">
      <c r="A18" s="337"/>
      <c r="B18" s="42" t="s">
        <v>95</v>
      </c>
      <c r="C18" s="76"/>
    </row>
    <row r="19" spans="1:3" ht="32.25" customHeight="1" thickBot="1" x14ac:dyDescent="0.45">
      <c r="A19" s="43" t="s">
        <v>96</v>
      </c>
      <c r="B19" s="44"/>
      <c r="C19" s="77"/>
    </row>
    <row r="20" spans="1:3" ht="32.25" customHeight="1" thickBot="1" x14ac:dyDescent="0.45">
      <c r="A20" s="45" t="s">
        <v>97</v>
      </c>
      <c r="B20" s="104"/>
      <c r="C20" s="78"/>
    </row>
    <row r="21" spans="1:3" ht="32.25" customHeight="1" thickBot="1" x14ac:dyDescent="0.45">
      <c r="A21" s="46" t="s">
        <v>98</v>
      </c>
      <c r="B21" s="47"/>
      <c r="C21" s="79"/>
    </row>
    <row r="22" spans="1:3" x14ac:dyDescent="0.4">
      <c r="A22" s="48" t="s">
        <v>99</v>
      </c>
    </row>
    <row r="23" spans="1:3" x14ac:dyDescent="0.4">
      <c r="A23" s="48" t="s">
        <v>100</v>
      </c>
    </row>
    <row r="24" spans="1:3" x14ac:dyDescent="0.4">
      <c r="A24" s="28"/>
    </row>
  </sheetData>
  <mergeCells count="6">
    <mergeCell ref="A16:A18"/>
    <mergeCell ref="A3:C3"/>
    <mergeCell ref="A4:C4"/>
    <mergeCell ref="A8:A9"/>
    <mergeCell ref="B8:B9"/>
    <mergeCell ref="A10:A13"/>
  </mergeCells>
  <phoneticPr fontId="4"/>
  <dataValidations count="1">
    <dataValidation type="list" allowBlank="1" showInputMessage="1" showErrorMessage="1" sqref="C10:C21 IY10:IY21 SU10:SU21 ACQ10:ACQ21 AMM10:AMM21 AWI10:AWI21 BGE10:BGE21 BQA10:BQA21 BZW10:BZW21 CJS10:CJS21 CTO10:CTO21 DDK10:DDK21 DNG10:DNG21 DXC10:DXC21 EGY10:EGY21 EQU10:EQU21 FAQ10:FAQ21 FKM10:FKM21 FUI10:FUI21 GEE10:GEE21 GOA10:GOA21 GXW10:GXW21 HHS10:HHS21 HRO10:HRO21 IBK10:IBK21 ILG10:ILG21 IVC10:IVC21 JEY10:JEY21 JOU10:JOU21 JYQ10:JYQ21 KIM10:KIM21 KSI10:KSI21 LCE10:LCE21 LMA10:LMA21 LVW10:LVW21 MFS10:MFS21 MPO10:MPO21 MZK10:MZK21 NJG10:NJG21 NTC10:NTC21 OCY10:OCY21 OMU10:OMU21 OWQ10:OWQ21 PGM10:PGM21 PQI10:PQI21 QAE10:QAE21 QKA10:QKA21 QTW10:QTW21 RDS10:RDS21 RNO10:RNO21 RXK10:RXK21 SHG10:SHG21 SRC10:SRC21 TAY10:TAY21 TKU10:TKU21 TUQ10:TUQ21 UEM10:UEM21 UOI10:UOI21 UYE10:UYE21 VIA10:VIA21 VRW10:VRW21 WBS10:WBS21 WLO10:WLO21 WVK10:WVK21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WVK983052:WVK983061" xr:uid="{F9E80F74-CF11-4A1B-8E1A-00DE616D66E8}">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108</v>
      </c>
      <c r="B1" t="s">
        <v>107</v>
      </c>
      <c r="C1" s="55">
        <f>様式１!H14</f>
        <v>0</v>
      </c>
    </row>
    <row r="2" spans="1:3" x14ac:dyDescent="0.4">
      <c r="A2" t="s">
        <v>109</v>
      </c>
      <c r="B2" t="s">
        <v>110</v>
      </c>
      <c r="C2" s="55" t="str">
        <f>IF(様式２!G15="○","あり",IF(様式２!G16="○","無","不明"))</f>
        <v>不明</v>
      </c>
    </row>
    <row r="3" spans="1:3" x14ac:dyDescent="0.4">
      <c r="A3" t="s">
        <v>59</v>
      </c>
      <c r="B3" t="s">
        <v>26</v>
      </c>
      <c r="C3" s="55">
        <f>様式３!C9</f>
        <v>0</v>
      </c>
    </row>
    <row r="4" spans="1:3" x14ac:dyDescent="0.4">
      <c r="B4" t="s">
        <v>111</v>
      </c>
      <c r="C4" s="55">
        <f>様式３!C10</f>
        <v>0</v>
      </c>
    </row>
    <row r="5" spans="1:3" x14ac:dyDescent="0.4">
      <c r="B5" t="s">
        <v>112</v>
      </c>
      <c r="C5" s="55" t="str">
        <f>CONCATENATE(様式３!C13,様式３!H13,様式３!I13)</f>
        <v>～</v>
      </c>
    </row>
    <row r="6" spans="1:3" x14ac:dyDescent="0.4">
      <c r="B6" t="s">
        <v>41</v>
      </c>
      <c r="C6" s="55">
        <f>様式３!C19</f>
        <v>0</v>
      </c>
    </row>
    <row r="7" spans="1:3" x14ac:dyDescent="0.4">
      <c r="B7" s="80" t="s">
        <v>122</v>
      </c>
      <c r="C7" s="55" t="str">
        <f>IF(様式３!C14="○","単体",IF(様式３!C15="○","ＪＶ（出資比率"&amp;様式３!J15&amp;"％）","入力無し"))</f>
        <v>入力無し</v>
      </c>
    </row>
    <row r="8" spans="1:3" x14ac:dyDescent="0.4">
      <c r="A8" t="s">
        <v>113</v>
      </c>
      <c r="B8" t="s">
        <v>68</v>
      </c>
      <c r="C8" s="56" t="e">
        <f>B8&amp;"："&amp;#REF!&amp;"点("&amp;#REF!&amp;"件"&amp;")"</f>
        <v>#REF!</v>
      </c>
    </row>
    <row r="9" spans="1:3" x14ac:dyDescent="0.4">
      <c r="B9" t="s">
        <v>69</v>
      </c>
      <c r="C9" t="e">
        <f>B9&amp;"："&amp;#REF!&amp;"点("&amp;#REF!&amp;"件"&amp;")"</f>
        <v>#REF!</v>
      </c>
    </row>
    <row r="10" spans="1:3" x14ac:dyDescent="0.4">
      <c r="B10" t="s">
        <v>114</v>
      </c>
      <c r="C10" t="e">
        <f>"平均点："&amp;#REF!&amp;"点"</f>
        <v>#REF!</v>
      </c>
    </row>
    <row r="11" spans="1:3" x14ac:dyDescent="0.4">
      <c r="A11" t="s">
        <v>133</v>
      </c>
      <c r="B11" s="80" t="s">
        <v>123</v>
      </c>
      <c r="C11">
        <f>様式５!C11</f>
        <v>0</v>
      </c>
    </row>
    <row r="12" spans="1:3" x14ac:dyDescent="0.4">
      <c r="B12" s="80" t="s">
        <v>49</v>
      </c>
      <c r="C12">
        <f>様式５!J7</f>
        <v>0</v>
      </c>
    </row>
    <row r="13" spans="1:3" x14ac:dyDescent="0.4">
      <c r="B13" s="80" t="s">
        <v>124</v>
      </c>
      <c r="C13">
        <f>様式５!K11</f>
        <v>0</v>
      </c>
    </row>
    <row r="14" spans="1:3" x14ac:dyDescent="0.4">
      <c r="B14" s="80" t="s">
        <v>125</v>
      </c>
      <c r="C14">
        <f>様式５!H11</f>
        <v>0</v>
      </c>
    </row>
    <row r="15" spans="1:3" x14ac:dyDescent="0.4">
      <c r="B15" s="80" t="s">
        <v>139</v>
      </c>
      <c r="C15" t="str">
        <f>IF(様式５!C25="○",様式５!D25,"")</f>
        <v/>
      </c>
    </row>
    <row r="16" spans="1:3" x14ac:dyDescent="0.4">
      <c r="B16" s="80" t="s">
        <v>140</v>
      </c>
      <c r="C16" t="str">
        <f>IF(様式５!G25="○",様式５!H25,"")</f>
        <v/>
      </c>
    </row>
    <row r="17" spans="1:3" x14ac:dyDescent="0.4">
      <c r="B17" s="80" t="s">
        <v>141</v>
      </c>
      <c r="C17" t="str">
        <f>IF(様式５!C26="○",様式５!D26,"")</f>
        <v/>
      </c>
    </row>
    <row r="18" spans="1:3" x14ac:dyDescent="0.4">
      <c r="B18" s="80" t="s">
        <v>142</v>
      </c>
      <c r="C18" t="str">
        <f>IF(様式５!G26="○",様式５!J26,"")</f>
        <v/>
      </c>
    </row>
    <row r="19" spans="1:3" x14ac:dyDescent="0.4">
      <c r="B19" s="80" t="s">
        <v>65</v>
      </c>
      <c r="C19">
        <f>様式５!C18</f>
        <v>0</v>
      </c>
    </row>
    <row r="20" spans="1:3" x14ac:dyDescent="0.4">
      <c r="B20" s="80" t="s">
        <v>111</v>
      </c>
      <c r="C20">
        <f>様式５!C19</f>
        <v>0</v>
      </c>
    </row>
    <row r="21" spans="1:3" x14ac:dyDescent="0.4">
      <c r="B21" s="80" t="s">
        <v>126</v>
      </c>
      <c r="C21" s="81" t="str">
        <f>TEXT(様式５!C22,"ggge年m月d日")&amp;"～"&amp;TEXT(様式５!I22,"ggge年m月d日")</f>
        <v>明治33年1月0日～明治33年1月0日</v>
      </c>
    </row>
    <row r="22" spans="1:3" x14ac:dyDescent="0.4">
      <c r="B22" s="80" t="s">
        <v>41</v>
      </c>
      <c r="C22">
        <f>様式５!C30</f>
        <v>0</v>
      </c>
    </row>
    <row r="23" spans="1:3" x14ac:dyDescent="0.4">
      <c r="B23" s="80" t="s">
        <v>127</v>
      </c>
      <c r="C23">
        <f>様式５!C15</f>
        <v>0</v>
      </c>
    </row>
    <row r="24" spans="1:3" x14ac:dyDescent="0.4">
      <c r="B24" s="80" t="s">
        <v>128</v>
      </c>
      <c r="C24" t="str">
        <f>"監理技術者："&amp;様式５!J7</f>
        <v>監理技術者：</v>
      </c>
    </row>
    <row r="25" spans="1:3" x14ac:dyDescent="0.4">
      <c r="B25" s="80" t="s">
        <v>129</v>
      </c>
      <c r="C25" t="str">
        <f>"監理技術者資格者証："&amp;様式５!K15</f>
        <v>監理技術者資格者証：</v>
      </c>
    </row>
    <row r="26" spans="1:3" x14ac:dyDescent="0.4">
      <c r="B26" s="80" t="s">
        <v>130</v>
      </c>
      <c r="C26" t="str">
        <f>TEXT(様式５!H15,"ggge年m月d日"&amp;"取得")</f>
        <v>明治33年1月0日取得</v>
      </c>
    </row>
    <row r="27" spans="1:3" x14ac:dyDescent="0.4">
      <c r="B27" s="82" t="s">
        <v>131</v>
      </c>
      <c r="C27">
        <f>様式５!C17</f>
        <v>0</v>
      </c>
    </row>
    <row r="28" spans="1:3" x14ac:dyDescent="0.4">
      <c r="B28" s="80" t="s">
        <v>132</v>
      </c>
      <c r="C28" t="str">
        <f>TEXT(様式５!H17,"ggge年m月d日修了")</f>
        <v>明治33年1月0日修了</v>
      </c>
    </row>
    <row r="29" spans="1:3" x14ac:dyDescent="0.4">
      <c r="A29" t="s">
        <v>134</v>
      </c>
      <c r="B29" s="80" t="s">
        <v>135</v>
      </c>
      <c r="C29" t="str">
        <f>IF(様式６!E10="○","営業停止：該当あり",IF(様式６!E12="○","営業停止：該当なし","不明"))</f>
        <v>不明</v>
      </c>
    </row>
    <row r="30" spans="1:3" x14ac:dyDescent="0.4">
      <c r="B30" s="80" t="s">
        <v>136</v>
      </c>
      <c r="C30" t="str">
        <f>IF(様式６!E17="○","指名停止：該当あり",IF(様式６!E19="○","指名停止：該当なし","不明"))</f>
        <v>不明</v>
      </c>
    </row>
    <row r="31" spans="1:3" x14ac:dyDescent="0.4">
      <c r="B31" s="80" t="s">
        <v>137</v>
      </c>
      <c r="C31" t="str">
        <f>IF(様式６!H31="○",'（非表示）'!B31&amp;"　取得済み（有効期限："&amp;TEXT(様式６!#REF!,"ggge年m月d日")&amp;"）",IF(様式６!H32="○","未取得","不明"))</f>
        <v>不明</v>
      </c>
    </row>
    <row r="32" spans="1:3" x14ac:dyDescent="0.4">
      <c r="B32" s="80" t="s">
        <v>138</v>
      </c>
      <c r="C32" t="e">
        <f>IF(様式６!#REF!="○",'（非表示）'!B32&amp;"　取得済み（有効期限："&amp;TEXT(様式６!#REF!,"ggge年m月d日")&amp;"）",IF(様式６!#REF!="○","未取得","不明"))</f>
        <v>#REF!</v>
      </c>
    </row>
    <row r="33" spans="1:3" x14ac:dyDescent="0.4">
      <c r="A33" t="s">
        <v>143</v>
      </c>
      <c r="B33" s="80" t="s">
        <v>144</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Props1.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EFD74C-0294-476F-A2A9-90122BDA412C}">
  <ds:schemaRefs>
    <ds:schemaRef ds:uri="http://schemas.microsoft.com/sharepoint/v3/contenttype/forms"/>
  </ds:schemaRefs>
</ds:datastoreItem>
</file>

<file path=customXml/itemProps3.xml><?xml version="1.0" encoding="utf-8"?>
<ds:datastoreItem xmlns:ds="http://schemas.openxmlformats.org/officeDocument/2006/customXml" ds:itemID="{78900667-A421-488F-961E-1BDF351C17E3}">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様式３</vt:lpstr>
      <vt:lpstr>様式４</vt:lpstr>
      <vt:lpstr>様式５</vt:lpstr>
      <vt:lpstr>様式６</vt:lpstr>
      <vt:lpstr>様式７</vt:lpstr>
      <vt:lpstr>（非表示）</vt:lpstr>
      <vt:lpstr>様式２!Print_Area</vt:lpstr>
      <vt:lpstr>様式３!Print_Area</vt:lpstr>
      <vt:lpstr>様式４!Print_Area</vt:lpstr>
      <vt:lpstr>様式５!Print_Area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中島　咲</cp:lastModifiedBy>
  <cp:lastPrinted>2025-06-04T00:13:48Z</cp:lastPrinted>
  <dcterms:created xsi:type="dcterms:W3CDTF">2021-03-11T10:41:26Z</dcterms:created>
  <dcterms:modified xsi:type="dcterms:W3CDTF">2025-06-09T07:41:26Z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