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講義PPT\データシート\"/>
    </mc:Choice>
  </mc:AlternateContent>
  <bookViews>
    <workbookView xWindow="0" yWindow="0" windowWidth="13215" windowHeight="553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N21" i="1" l="1"/>
  <c r="M21" i="1"/>
  <c r="L21" i="1"/>
  <c r="K21" i="1"/>
  <c r="J21" i="1"/>
  <c r="G21" i="1"/>
  <c r="F21" i="1"/>
  <c r="D21" i="1"/>
  <c r="C21" i="1"/>
  <c r="B21" i="1"/>
  <c r="N20" i="1"/>
  <c r="M20" i="1"/>
  <c r="L20" i="1"/>
  <c r="K20" i="1"/>
  <c r="J20" i="1"/>
  <c r="G20" i="1"/>
  <c r="F20" i="1"/>
  <c r="D20" i="1"/>
  <c r="C20" i="1"/>
  <c r="B20" i="1"/>
  <c r="T18" i="1"/>
  <c r="S18" i="1"/>
  <c r="R18" i="1"/>
  <c r="Q18" i="1"/>
  <c r="P18" i="1"/>
  <c r="T16" i="1"/>
  <c r="S16" i="1"/>
  <c r="R16" i="1"/>
  <c r="Q16" i="1"/>
  <c r="P16" i="1"/>
  <c r="T14" i="1"/>
  <c r="S14" i="1"/>
  <c r="R14" i="1"/>
  <c r="Q14" i="1"/>
  <c r="P14" i="1"/>
  <c r="T12" i="1"/>
  <c r="S12" i="1"/>
  <c r="R12" i="1"/>
  <c r="Q12" i="1"/>
  <c r="P12" i="1"/>
  <c r="T10" i="1"/>
  <c r="S10" i="1"/>
  <c r="R10" i="1"/>
  <c r="Q10" i="1"/>
  <c r="P10" i="1"/>
  <c r="T8" i="1"/>
  <c r="S8" i="1"/>
  <c r="S20" i="1" s="1"/>
  <c r="R8" i="1"/>
  <c r="Q8" i="1"/>
  <c r="P8" i="1"/>
  <c r="T6" i="1"/>
  <c r="T21" i="1" s="1"/>
  <c r="S6" i="1"/>
  <c r="R6" i="1"/>
  <c r="Q6" i="1"/>
  <c r="P6" i="1"/>
  <c r="P21" i="1" s="1"/>
  <c r="T4" i="1"/>
  <c r="T20" i="1" s="1"/>
  <c r="S4" i="1"/>
  <c r="S21" i="1" s="1"/>
  <c r="R4" i="1"/>
  <c r="R20" i="1" s="1"/>
  <c r="Q4" i="1"/>
  <c r="Q20" i="1" s="1"/>
  <c r="P4" i="1"/>
  <c r="P20" i="1" s="1"/>
  <c r="T39" i="1"/>
  <c r="S39" i="1"/>
  <c r="R39" i="1"/>
  <c r="Q39" i="1"/>
  <c r="P39" i="1"/>
  <c r="Q21" i="1" l="1"/>
  <c r="R21" i="1"/>
  <c r="T37" i="1"/>
  <c r="S37" i="1"/>
  <c r="R37" i="1"/>
  <c r="Q37" i="1"/>
  <c r="P37" i="1"/>
  <c r="T35" i="1"/>
  <c r="S35" i="1"/>
  <c r="R35" i="1"/>
  <c r="Q35" i="1"/>
  <c r="P35" i="1"/>
  <c r="T33" i="1"/>
  <c r="S33" i="1"/>
  <c r="R33" i="1"/>
  <c r="Q33" i="1"/>
  <c r="P33" i="1"/>
  <c r="T31" i="1"/>
  <c r="S31" i="1"/>
  <c r="R31" i="1"/>
  <c r="Q31" i="1"/>
  <c r="P31" i="1"/>
  <c r="T29" i="1"/>
  <c r="S29" i="1"/>
  <c r="R29" i="1"/>
  <c r="Q29" i="1"/>
  <c r="P29" i="1"/>
  <c r="T27" i="1"/>
  <c r="S27" i="1"/>
  <c r="R27" i="1"/>
  <c r="Q27" i="1"/>
  <c r="P27" i="1"/>
  <c r="T25" i="1"/>
  <c r="S25" i="1"/>
  <c r="R25" i="1"/>
  <c r="Q25" i="1"/>
  <c r="P25" i="1"/>
  <c r="N42" i="1"/>
  <c r="M42" i="1"/>
  <c r="L42" i="1"/>
  <c r="K42" i="1"/>
  <c r="J42" i="1"/>
  <c r="G42" i="1"/>
  <c r="F42" i="1"/>
  <c r="D42" i="1"/>
  <c r="C42" i="1"/>
  <c r="B42" i="1"/>
  <c r="N41" i="1"/>
  <c r="M41" i="1"/>
  <c r="L41" i="1"/>
  <c r="K41" i="1"/>
  <c r="J41" i="1"/>
  <c r="G41" i="1"/>
  <c r="F41" i="1"/>
  <c r="D41" i="1"/>
  <c r="C41" i="1"/>
  <c r="B41" i="1"/>
  <c r="P42" i="1" l="1"/>
  <c r="T42" i="1"/>
  <c r="S41" i="1"/>
  <c r="Q41" i="1"/>
  <c r="T41" i="1"/>
  <c r="R42" i="1"/>
  <c r="S42" i="1"/>
  <c r="Q42" i="1"/>
  <c r="P41" i="1"/>
  <c r="R41" i="1"/>
</calcChain>
</file>

<file path=xl/sharedStrings.xml><?xml version="1.0" encoding="utf-8"?>
<sst xmlns="http://schemas.openxmlformats.org/spreadsheetml/2006/main" count="46" uniqueCount="20">
  <si>
    <t>艶消失</t>
    <rPh sb="0" eb="1">
      <t>ツヤ</t>
    </rPh>
    <rPh sb="1" eb="3">
      <t>ショウシツ</t>
    </rPh>
    <phoneticPr fontId="1"/>
  </si>
  <si>
    <t>１ｍｍ</t>
    <phoneticPr fontId="1"/>
  </si>
  <si>
    <t>０ｍｍ</t>
    <phoneticPr fontId="1"/>
  </si>
  <si>
    <t>最高温度</t>
    <rPh sb="0" eb="2">
      <t>サイコウ</t>
    </rPh>
    <rPh sb="2" eb="4">
      <t>オンド</t>
    </rPh>
    <phoneticPr fontId="1"/>
  </si>
  <si>
    <t>時間</t>
    <rPh sb="0" eb="2">
      <t>ジカン</t>
    </rPh>
    <phoneticPr fontId="1"/>
  </si>
  <si>
    <t>１０分</t>
    <rPh sb="2" eb="3">
      <t>フン</t>
    </rPh>
    <phoneticPr fontId="1"/>
  </si>
  <si>
    <t>２０分</t>
    <rPh sb="2" eb="3">
      <t>フン</t>
    </rPh>
    <phoneticPr fontId="1"/>
  </si>
  <si>
    <t>３０分</t>
    <rPh sb="2" eb="3">
      <t>フン</t>
    </rPh>
    <phoneticPr fontId="1"/>
  </si>
  <si>
    <t>４５分</t>
    <rPh sb="2" eb="3">
      <t>フン</t>
    </rPh>
    <phoneticPr fontId="1"/>
  </si>
  <si>
    <t>６０分</t>
    <rPh sb="2" eb="3">
      <t>フン</t>
    </rPh>
    <phoneticPr fontId="1"/>
  </si>
  <si>
    <t>ビカー針</t>
    <rPh sb="3" eb="4">
      <t>ハリ</t>
    </rPh>
    <phoneticPr fontId="1"/>
  </si>
  <si>
    <t>発熱</t>
    <rPh sb="0" eb="2">
      <t>ハツネツ</t>
    </rPh>
    <phoneticPr fontId="1"/>
  </si>
  <si>
    <t>寸法変化</t>
    <rPh sb="0" eb="2">
      <t>スンポウ</t>
    </rPh>
    <rPh sb="2" eb="4">
      <t>ヘンカ</t>
    </rPh>
    <phoneticPr fontId="1"/>
  </si>
  <si>
    <t>平均</t>
    <rPh sb="0" eb="2">
      <t>ヘイキン</t>
    </rPh>
    <phoneticPr fontId="1"/>
  </si>
  <si>
    <t>SD</t>
    <phoneticPr fontId="1"/>
  </si>
  <si>
    <t>最小値</t>
    <rPh sb="0" eb="3">
      <t>サイショウチ</t>
    </rPh>
    <phoneticPr fontId="1"/>
  </si>
  <si>
    <t>普通石膏</t>
    <rPh sb="0" eb="2">
      <t>フツウ</t>
    </rPh>
    <rPh sb="2" eb="4">
      <t>セッコウ</t>
    </rPh>
    <phoneticPr fontId="1"/>
  </si>
  <si>
    <t>寸法変化(mm)</t>
    <rPh sb="0" eb="2">
      <t>スンポウ</t>
    </rPh>
    <rPh sb="2" eb="4">
      <t>ヘンカ</t>
    </rPh>
    <phoneticPr fontId="1"/>
  </si>
  <si>
    <t>寸法変化(%)</t>
    <rPh sb="0" eb="2">
      <t>スンポウ</t>
    </rPh>
    <rPh sb="2" eb="4">
      <t>ヘンカ</t>
    </rPh>
    <phoneticPr fontId="1"/>
  </si>
  <si>
    <t>硬質石膏</t>
    <rPh sb="0" eb="2">
      <t>コウシツ</t>
    </rPh>
    <rPh sb="2" eb="4">
      <t>セッコウ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</si>
</sst>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0"/>
    <numFmt numFmtId="177" formatCode="0.0"/>
  </numFmts>
  <fonts count="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176" fontId="0" fillId="0" borderId="0" xfId="0" applyNumberFormat="1">
      <alignment vertical="center"/>
    </xf>
    <xf numFmtId="2" fontId="0" fillId="0" borderId="0" xfId="0" applyNumberFormat="1">
      <alignment vertical="center"/>
    </xf>
    <xf numFmtId="177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177" fontId="0" fillId="0" borderId="0" xfId="0" applyNumberForma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42"/>
  <sheetViews>
    <sheetView tabSelected="1" workbookViewId="0">
      <pane xSplit="1" ySplit="3" topLeftCell="B27" activePane="bottomRight" state="frozen"/>
      <selection pane="topRight" activeCell="B1" sqref="B1"/>
      <selection pane="bottomLeft" activeCell="A3" sqref="A3"/>
      <selection pane="bottomRight" activeCell="J37" sqref="J37"/>
    </sheetView>
  </sheetViews>
  <sheetFormatPr defaultRowHeight="13.5" x14ac:dyDescent="0.15"/>
  <cols>
    <col min="1" max="1" width="9.375" style="1" customWidth="1"/>
    <col min="5" max="5" width="2.625" customWidth="1"/>
    <col min="7" max="7" width="7" customWidth="1"/>
    <col min="8" max="8" width="1.875" customWidth="1"/>
    <col min="9" max="15" width="5.625" customWidth="1"/>
    <col min="16" max="20" width="7.125" style="1" customWidth="1"/>
  </cols>
  <sheetData>
    <row r="2" spans="1:21" ht="18.75" customHeight="1" x14ac:dyDescent="0.15">
      <c r="A2" t="s">
        <v>16</v>
      </c>
      <c r="B2" s="8" t="s">
        <v>10</v>
      </c>
      <c r="C2" s="8"/>
      <c r="D2" s="8"/>
      <c r="F2" s="8" t="s">
        <v>11</v>
      </c>
      <c r="G2" s="8"/>
      <c r="J2" s="8" t="s">
        <v>17</v>
      </c>
      <c r="K2" s="8"/>
      <c r="L2" s="8"/>
      <c r="M2" s="8"/>
      <c r="N2" s="8"/>
      <c r="P2" s="8" t="s">
        <v>18</v>
      </c>
      <c r="Q2" s="8"/>
      <c r="R2" s="8"/>
      <c r="S2" s="8"/>
      <c r="T2" s="8"/>
      <c r="U2">
        <v>1</v>
      </c>
    </row>
    <row r="3" spans="1:21" ht="18.75" customHeight="1" x14ac:dyDescent="0.15">
      <c r="B3" s="1" t="s">
        <v>0</v>
      </c>
      <c r="C3" s="1" t="s">
        <v>1</v>
      </c>
      <c r="D3" s="1" t="s">
        <v>2</v>
      </c>
      <c r="E3" s="1"/>
      <c r="F3" s="1" t="s">
        <v>3</v>
      </c>
      <c r="G3" s="1" t="s">
        <v>4</v>
      </c>
      <c r="H3" s="1"/>
      <c r="I3" s="1" t="s">
        <v>15</v>
      </c>
      <c r="J3" s="1" t="s">
        <v>5</v>
      </c>
      <c r="K3" s="1" t="s">
        <v>6</v>
      </c>
      <c r="L3" s="1" t="s">
        <v>7</v>
      </c>
      <c r="M3" s="1" t="s">
        <v>8</v>
      </c>
      <c r="N3" s="1" t="s">
        <v>9</v>
      </c>
      <c r="P3" s="1" t="s">
        <v>5</v>
      </c>
      <c r="Q3" s="1" t="s">
        <v>6</v>
      </c>
      <c r="R3" s="1" t="s">
        <v>7</v>
      </c>
      <c r="S3" s="1" t="s">
        <v>8</v>
      </c>
      <c r="T3" s="1" t="s">
        <v>9</v>
      </c>
    </row>
    <row r="4" spans="1:21" ht="18.75" customHeight="1" x14ac:dyDescent="0.15">
      <c r="A4" s="7">
        <v>1</v>
      </c>
      <c r="B4" s="7">
        <v>5</v>
      </c>
      <c r="C4" s="7">
        <v>6</v>
      </c>
      <c r="D4" s="7">
        <v>13</v>
      </c>
      <c r="E4" s="7"/>
      <c r="F4" s="7">
        <v>52.9</v>
      </c>
      <c r="G4" s="7">
        <v>26</v>
      </c>
      <c r="H4" s="7"/>
      <c r="I4" s="7">
        <v>3.1640000000000001</v>
      </c>
      <c r="J4" s="7">
        <v>3.1709999999999998</v>
      </c>
      <c r="K4" s="7">
        <v>3.2440000000000002</v>
      </c>
      <c r="L4" s="7">
        <v>3.2650000000000001</v>
      </c>
      <c r="M4" s="7">
        <v>3.274</v>
      </c>
      <c r="N4" s="7">
        <v>3.2890000000000001</v>
      </c>
      <c r="P4" s="2">
        <f>(J4-$I4)*2</f>
        <v>1.3999999999999346E-2</v>
      </c>
      <c r="Q4" s="2">
        <f t="shared" ref="Q4:Q16" si="0">(K4-$I4)*2</f>
        <v>0.16000000000000014</v>
      </c>
      <c r="R4" s="2">
        <f t="shared" ref="R4:R16" si="1">(L4-$I4)*2</f>
        <v>0.20199999999999996</v>
      </c>
      <c r="S4" s="2">
        <f t="shared" ref="S4:S16" si="2">(M4-$I4)*2</f>
        <v>0.21999999999999975</v>
      </c>
      <c r="T4" s="2">
        <f t="shared" ref="T4:T16" si="3">(N4-$I4)*2</f>
        <v>0.25</v>
      </c>
    </row>
    <row r="5" spans="1:21" ht="18.75" customHeight="1" x14ac:dyDescent="0.15">
      <c r="A5" s="7"/>
      <c r="B5" s="7">
        <v>5</v>
      </c>
      <c r="C5" s="7">
        <v>8</v>
      </c>
      <c r="D5" s="7">
        <v>13.8</v>
      </c>
      <c r="E5" s="7"/>
      <c r="F5" s="7"/>
      <c r="G5" s="7"/>
      <c r="H5" s="7"/>
      <c r="I5" s="7"/>
      <c r="J5" s="7"/>
      <c r="K5" s="7"/>
      <c r="L5" s="7"/>
      <c r="M5" s="7"/>
      <c r="N5" s="7"/>
      <c r="P5" s="2"/>
      <c r="Q5" s="2"/>
      <c r="R5" s="2"/>
      <c r="S5" s="2"/>
      <c r="T5" s="2"/>
    </row>
    <row r="6" spans="1:21" ht="18.75" customHeight="1" x14ac:dyDescent="0.15">
      <c r="A6" s="7">
        <v>2</v>
      </c>
      <c r="B6" s="7">
        <v>5.5</v>
      </c>
      <c r="C6" s="7">
        <v>7.5</v>
      </c>
      <c r="D6" s="7">
        <v>11.5</v>
      </c>
      <c r="E6" s="7"/>
      <c r="F6" s="7">
        <v>53.8</v>
      </c>
      <c r="G6" s="7">
        <v>28</v>
      </c>
      <c r="H6" s="7"/>
      <c r="I6" s="7">
        <v>3.05</v>
      </c>
      <c r="J6" s="7">
        <v>3.0670000000000002</v>
      </c>
      <c r="K6" s="7">
        <v>3.141</v>
      </c>
      <c r="L6" s="7">
        <v>3.16</v>
      </c>
      <c r="M6" s="7">
        <v>3.1629999999999998</v>
      </c>
      <c r="N6" s="7">
        <v>3.169</v>
      </c>
      <c r="P6" s="2">
        <f t="shared" ref="P6:P16" si="4">(J6-$I6)*2</f>
        <v>3.4000000000000696E-2</v>
      </c>
      <c r="Q6" s="2">
        <f t="shared" ref="Q6:Q18" si="5">(K6-$I6)*2</f>
        <v>0.18200000000000038</v>
      </c>
      <c r="R6" s="2">
        <f t="shared" ref="R6:R18" si="6">(L6-$I6)*2</f>
        <v>0.22000000000000064</v>
      </c>
      <c r="S6" s="2">
        <f t="shared" ref="S6:S18" si="7">(M6-$I6)*2</f>
        <v>0.22599999999999998</v>
      </c>
      <c r="T6" s="2">
        <f t="shared" ref="T6:T18" si="8">(N6-$I6)*2</f>
        <v>0.23800000000000043</v>
      </c>
    </row>
    <row r="7" spans="1:21" ht="18.75" customHeight="1" x14ac:dyDescent="0.15">
      <c r="A7" s="7"/>
      <c r="B7" s="7">
        <v>5.5</v>
      </c>
      <c r="C7" s="7">
        <v>7</v>
      </c>
      <c r="D7" s="7">
        <v>11.33</v>
      </c>
      <c r="E7" s="7"/>
      <c r="F7" s="7"/>
      <c r="G7" s="7"/>
      <c r="H7" s="7"/>
      <c r="I7" s="7"/>
      <c r="J7" s="7"/>
      <c r="K7" s="7"/>
      <c r="L7" s="7"/>
      <c r="M7" s="7"/>
      <c r="N7" s="7"/>
      <c r="P7" s="2"/>
      <c r="Q7" s="2"/>
      <c r="R7" s="2"/>
      <c r="S7" s="2"/>
      <c r="T7" s="2"/>
    </row>
    <row r="8" spans="1:21" ht="18.75" customHeight="1" x14ac:dyDescent="0.15">
      <c r="A8" s="7">
        <v>3</v>
      </c>
      <c r="B8" s="7">
        <v>4</v>
      </c>
      <c r="C8" s="7">
        <v>7</v>
      </c>
      <c r="D8" s="7">
        <v>10</v>
      </c>
      <c r="E8" s="7"/>
      <c r="F8" s="7">
        <v>53.2</v>
      </c>
      <c r="G8" s="7">
        <v>28</v>
      </c>
      <c r="H8" s="7"/>
      <c r="I8" s="7">
        <v>3.08</v>
      </c>
      <c r="J8" s="7">
        <v>3.1629999999999998</v>
      </c>
      <c r="K8" s="7">
        <v>3.1930000000000001</v>
      </c>
      <c r="L8" s="7">
        <v>3.2010000000000001</v>
      </c>
      <c r="M8" s="7">
        <v>3.2069999999999999</v>
      </c>
      <c r="N8" s="7">
        <v>3.21</v>
      </c>
      <c r="P8" s="2">
        <f t="shared" ref="P8:P18" si="9">(J8-$I8)*2</f>
        <v>0.16599999999999948</v>
      </c>
      <c r="Q8" s="2">
        <f t="shared" ref="Q8:Q20" si="10">(K8-$I8)*2</f>
        <v>0.22599999999999998</v>
      </c>
      <c r="R8" s="2">
        <f t="shared" ref="R8:R20" si="11">(L8-$I8)*2</f>
        <v>0.24199999999999999</v>
      </c>
      <c r="S8" s="2">
        <f t="shared" ref="S8:S20" si="12">(M8-$I8)*2</f>
        <v>0.25399999999999956</v>
      </c>
      <c r="T8" s="2">
        <f t="shared" ref="T8:T20" si="13">(N8-$I8)*2</f>
        <v>0.25999999999999979</v>
      </c>
    </row>
    <row r="9" spans="1:21" ht="18.75" customHeight="1" x14ac:dyDescent="0.15">
      <c r="A9" s="7"/>
      <c r="B9" s="7">
        <v>4.8499999999999996</v>
      </c>
      <c r="C9" s="7">
        <v>7</v>
      </c>
      <c r="D9" s="7">
        <v>10</v>
      </c>
      <c r="E9" s="7"/>
      <c r="F9" s="7"/>
      <c r="G9" s="7"/>
      <c r="H9" s="7"/>
      <c r="I9" s="7"/>
      <c r="J9" s="7"/>
      <c r="K9" s="7"/>
      <c r="L9" s="7"/>
      <c r="M9" s="7"/>
      <c r="N9" s="7"/>
      <c r="P9" s="2"/>
      <c r="Q9" s="2"/>
      <c r="R9" s="2"/>
      <c r="S9" s="2"/>
      <c r="T9" s="2"/>
    </row>
    <row r="10" spans="1:21" ht="18.75" customHeight="1" x14ac:dyDescent="0.15">
      <c r="A10" s="7">
        <v>4</v>
      </c>
      <c r="B10" s="7">
        <v>5</v>
      </c>
      <c r="C10" s="7">
        <v>6.5</v>
      </c>
      <c r="D10" s="7">
        <v>9</v>
      </c>
      <c r="E10" s="7"/>
      <c r="F10" s="7">
        <v>53.1</v>
      </c>
      <c r="G10" s="7">
        <v>29</v>
      </c>
      <c r="H10" s="7"/>
      <c r="I10" s="7">
        <v>3.9020000000000001</v>
      </c>
      <c r="J10" s="7">
        <v>3.9180000000000001</v>
      </c>
      <c r="K10" s="7">
        <v>4.0030000000000001</v>
      </c>
      <c r="L10" s="7">
        <v>4.0289999999999999</v>
      </c>
      <c r="M10" s="7">
        <v>4.0380000000000003</v>
      </c>
      <c r="N10" s="7">
        <v>4.04</v>
      </c>
      <c r="P10" s="2">
        <f t="shared" ref="P10:P20" si="14">(J10-$I10)*2</f>
        <v>3.2000000000000028E-2</v>
      </c>
      <c r="Q10" s="2">
        <f t="shared" ref="Q10:Q21" si="15">(K10-$I10)*2</f>
        <v>0.20199999999999996</v>
      </c>
      <c r="R10" s="2">
        <f t="shared" ref="R10:R21" si="16">(L10-$I10)*2</f>
        <v>0.25399999999999956</v>
      </c>
      <c r="S10" s="2">
        <f t="shared" ref="S10:S21" si="17">(M10-$I10)*2</f>
        <v>0.27200000000000024</v>
      </c>
      <c r="T10" s="2">
        <f t="shared" ref="T10:T21" si="18">(N10-$I10)*2</f>
        <v>0.2759999999999998</v>
      </c>
    </row>
    <row r="11" spans="1:21" ht="18.75" customHeight="1" x14ac:dyDescent="0.15">
      <c r="A11" s="7"/>
      <c r="B11" s="7">
        <v>5</v>
      </c>
      <c r="C11" s="7">
        <v>7</v>
      </c>
      <c r="D11" s="7">
        <v>10</v>
      </c>
      <c r="E11" s="7"/>
      <c r="F11" s="7"/>
      <c r="G11" s="7"/>
      <c r="H11" s="7"/>
      <c r="I11" s="7"/>
      <c r="J11" s="7"/>
      <c r="K11" s="7"/>
      <c r="L11" s="7"/>
      <c r="M11" s="7"/>
      <c r="N11" s="7"/>
      <c r="P11" s="2"/>
      <c r="Q11" s="2"/>
      <c r="R11" s="2"/>
      <c r="S11" s="2"/>
      <c r="T11" s="2"/>
    </row>
    <row r="12" spans="1:21" ht="18.75" customHeight="1" x14ac:dyDescent="0.15">
      <c r="A12" s="7">
        <v>5</v>
      </c>
      <c r="B12" s="7">
        <v>5</v>
      </c>
      <c r="C12" s="7">
        <v>7.66</v>
      </c>
      <c r="D12" s="7">
        <v>11.83</v>
      </c>
      <c r="E12" s="7"/>
      <c r="F12" s="9">
        <v>50</v>
      </c>
      <c r="G12" s="7">
        <v>25</v>
      </c>
      <c r="H12" s="7"/>
      <c r="I12" s="7">
        <v>1.752</v>
      </c>
      <c r="J12" s="7">
        <v>1.77</v>
      </c>
      <c r="K12" s="7">
        <v>1.85</v>
      </c>
      <c r="L12" s="7">
        <v>1.869</v>
      </c>
      <c r="M12" s="7">
        <v>1.8779999999999999</v>
      </c>
      <c r="N12" s="7">
        <v>1.881</v>
      </c>
      <c r="P12" s="2">
        <f t="shared" ref="P12:P21" si="19">(J12-$I12)*2</f>
        <v>3.6000000000000032E-2</v>
      </c>
      <c r="Q12" s="2">
        <f t="shared" ref="Q12:Q21" si="20">(K12-$I12)*2</f>
        <v>0.19600000000000017</v>
      </c>
      <c r="R12" s="2">
        <f t="shared" ref="R12:R21" si="21">(L12-$I12)*2</f>
        <v>0.23399999999999999</v>
      </c>
      <c r="S12" s="2">
        <f t="shared" ref="S12:S21" si="22">(M12-$I12)*2</f>
        <v>0.25199999999999978</v>
      </c>
      <c r="T12" s="2">
        <f t="shared" ref="T12:T21" si="23">(N12-$I12)*2</f>
        <v>0.25800000000000001</v>
      </c>
    </row>
    <row r="13" spans="1:21" ht="18.75" customHeight="1" x14ac:dyDescent="0.15">
      <c r="A13" s="7"/>
      <c r="B13" s="7">
        <v>5</v>
      </c>
      <c r="C13" s="7">
        <v>7.5</v>
      </c>
      <c r="D13" s="7">
        <v>11.66</v>
      </c>
      <c r="E13" s="7"/>
      <c r="F13" s="7"/>
      <c r="G13" s="7"/>
      <c r="H13" s="7"/>
      <c r="I13" s="7"/>
      <c r="J13" s="7"/>
      <c r="K13" s="7"/>
      <c r="L13" s="7"/>
      <c r="M13" s="7"/>
      <c r="N13" s="7"/>
      <c r="P13" s="2"/>
      <c r="Q13" s="2"/>
      <c r="R13" s="2"/>
      <c r="S13" s="2"/>
      <c r="T13" s="2"/>
    </row>
    <row r="14" spans="1:21" ht="18.75" customHeight="1" x14ac:dyDescent="0.15">
      <c r="A14" s="7">
        <v>6</v>
      </c>
      <c r="B14" s="7">
        <v>5.0999999999999996</v>
      </c>
      <c r="C14" s="7">
        <v>7</v>
      </c>
      <c r="D14" s="7">
        <v>9.5</v>
      </c>
      <c r="E14" s="7"/>
      <c r="F14" s="7">
        <v>53.1</v>
      </c>
      <c r="G14" s="7">
        <v>27</v>
      </c>
      <c r="H14" s="7"/>
      <c r="I14" s="7">
        <v>3.9239999999999999</v>
      </c>
      <c r="J14" s="7">
        <v>3.9529999999999998</v>
      </c>
      <c r="K14" s="7">
        <v>4.0309999999999997</v>
      </c>
      <c r="L14" s="7">
        <v>4.0490000000000004</v>
      </c>
      <c r="M14" s="7">
        <v>4.0449999999999999</v>
      </c>
      <c r="N14" s="7">
        <v>4.0369999999999999</v>
      </c>
      <c r="P14" s="2">
        <f t="shared" ref="P14:P21" si="24">(J14-$I14)*2</f>
        <v>5.7999999999999829E-2</v>
      </c>
      <c r="Q14" s="2">
        <f t="shared" ref="Q14:Q21" si="25">(K14-$I14)*2</f>
        <v>0.21399999999999952</v>
      </c>
      <c r="R14" s="2">
        <f t="shared" ref="R14:R21" si="26">(L14-$I14)*2</f>
        <v>0.25000000000000089</v>
      </c>
      <c r="S14" s="2">
        <f t="shared" ref="S14:S21" si="27">(M14-$I14)*2</f>
        <v>0.24199999999999999</v>
      </c>
      <c r="T14" s="2">
        <f t="shared" ref="T14:T21" si="28">(N14-$I14)*2</f>
        <v>0.22599999999999998</v>
      </c>
    </row>
    <row r="15" spans="1:21" ht="18.75" customHeight="1" x14ac:dyDescent="0.15">
      <c r="A15" s="7"/>
      <c r="B15" s="7">
        <v>5.25</v>
      </c>
      <c r="C15" s="7">
        <v>7</v>
      </c>
      <c r="D15" s="7">
        <v>9.16</v>
      </c>
      <c r="E15" s="7"/>
      <c r="F15" s="7"/>
      <c r="G15" s="7"/>
      <c r="H15" s="7"/>
      <c r="I15" s="7"/>
      <c r="J15" s="7"/>
      <c r="K15" s="7"/>
      <c r="L15" s="7"/>
      <c r="M15" s="7"/>
      <c r="N15" s="7"/>
      <c r="P15" s="2"/>
      <c r="Q15" s="2"/>
      <c r="R15" s="2"/>
      <c r="S15" s="2"/>
      <c r="T15" s="2"/>
    </row>
    <row r="16" spans="1:21" ht="18.75" customHeight="1" x14ac:dyDescent="0.15">
      <c r="A16" s="7">
        <v>7</v>
      </c>
      <c r="B16" s="7">
        <v>5.5</v>
      </c>
      <c r="C16" s="7">
        <v>7.5</v>
      </c>
      <c r="D16" s="7">
        <v>8.25</v>
      </c>
      <c r="E16" s="7"/>
      <c r="F16" s="7">
        <v>52.4</v>
      </c>
      <c r="G16" s="7">
        <v>28</v>
      </c>
      <c r="H16" s="7"/>
      <c r="I16" s="7">
        <v>3.6139999999999999</v>
      </c>
      <c r="J16" s="7">
        <v>3.62</v>
      </c>
      <c r="K16" s="7">
        <v>3.7090000000000001</v>
      </c>
      <c r="L16" s="7">
        <v>3.7309999999999999</v>
      </c>
      <c r="M16" s="7">
        <v>3.74</v>
      </c>
      <c r="N16" s="7">
        <v>3.7410000000000001</v>
      </c>
      <c r="P16" s="2">
        <f t="shared" ref="P16:P21" si="29">(J16-$I16)*2</f>
        <v>1.2000000000000455E-2</v>
      </c>
      <c r="Q16" s="2">
        <f t="shared" ref="Q16:Q21" si="30">(K16-$I16)*2</f>
        <v>0.19000000000000039</v>
      </c>
      <c r="R16" s="2">
        <f t="shared" ref="R16:R21" si="31">(L16-$I16)*2</f>
        <v>0.23399999999999999</v>
      </c>
      <c r="S16" s="2">
        <f t="shared" ref="S16:S21" si="32">(M16-$I16)*2</f>
        <v>0.25200000000000067</v>
      </c>
      <c r="T16" s="2">
        <f t="shared" ref="T16:T21" si="33">(N16-$I16)*2</f>
        <v>0.25400000000000045</v>
      </c>
    </row>
    <row r="17" spans="1:20" ht="18.75" customHeight="1" x14ac:dyDescent="0.15">
      <c r="A17" s="7"/>
      <c r="B17" s="7">
        <v>5.33</v>
      </c>
      <c r="C17" s="7">
        <v>7.4</v>
      </c>
      <c r="D17" s="7">
        <v>9.9</v>
      </c>
      <c r="E17" s="7"/>
      <c r="F17" s="7"/>
      <c r="G17" s="7"/>
      <c r="H17" s="7"/>
      <c r="I17" s="7"/>
      <c r="J17" s="7"/>
      <c r="K17" s="7"/>
      <c r="L17" s="7"/>
      <c r="M17" s="7"/>
      <c r="N17" s="7"/>
      <c r="P17" s="2"/>
      <c r="Q17" s="2"/>
      <c r="R17" s="2"/>
      <c r="S17" s="2"/>
      <c r="T17" s="2"/>
    </row>
    <row r="18" spans="1:20" ht="18.75" customHeight="1" x14ac:dyDescent="0.15">
      <c r="A18" s="7">
        <v>8</v>
      </c>
      <c r="B18" s="7">
        <v>5.17</v>
      </c>
      <c r="C18" s="7">
        <v>6.5</v>
      </c>
      <c r="D18" s="7">
        <v>8.17</v>
      </c>
      <c r="F18" s="7">
        <v>52.2</v>
      </c>
      <c r="G18" s="7">
        <v>26</v>
      </c>
      <c r="I18" s="7">
        <v>3.3820000000000001</v>
      </c>
      <c r="J18" s="7">
        <v>3.3980000000000001</v>
      </c>
      <c r="K18" s="7">
        <v>3.4849999999999999</v>
      </c>
      <c r="L18" s="7">
        <v>3.5059999999999998</v>
      </c>
      <c r="M18" s="7">
        <v>3.5150000000000001</v>
      </c>
      <c r="N18" s="7">
        <v>3.5009999999999999</v>
      </c>
      <c r="P18" s="2">
        <f t="shared" ref="P18" si="34">(J18-$I18)*2</f>
        <v>3.2000000000000028E-2</v>
      </c>
      <c r="Q18" s="2">
        <f t="shared" ref="Q18" si="35">(K18-$I18)*2</f>
        <v>0.20599999999999952</v>
      </c>
      <c r="R18" s="2">
        <f t="shared" ref="R18" si="36">(L18-$I18)*2</f>
        <v>0.24799999999999933</v>
      </c>
      <c r="S18" s="2">
        <f t="shared" ref="S18" si="37">(M18-$I18)*2</f>
        <v>0.26600000000000001</v>
      </c>
      <c r="T18" s="2">
        <f t="shared" ref="T18" si="38">(N18-$I18)*2</f>
        <v>0.23799999999999955</v>
      </c>
    </row>
    <row r="19" spans="1:20" ht="18.75" customHeight="1" x14ac:dyDescent="0.15">
      <c r="A19" s="7"/>
      <c r="B19" s="7">
        <v>5.66</v>
      </c>
      <c r="C19" s="7">
        <v>7.5</v>
      </c>
      <c r="D19" s="7">
        <v>9.83</v>
      </c>
      <c r="F19" s="7"/>
      <c r="G19" s="7"/>
      <c r="I19" s="7"/>
      <c r="J19" s="7"/>
      <c r="K19" s="7"/>
      <c r="L19" s="7"/>
      <c r="M19" s="7"/>
      <c r="N19" s="7"/>
      <c r="P19" s="2"/>
      <c r="Q19" s="2"/>
      <c r="R19" s="2"/>
      <c r="S19" s="2"/>
      <c r="T19" s="2"/>
    </row>
    <row r="20" spans="1:20" ht="18.75" customHeight="1" x14ac:dyDescent="0.15">
      <c r="A20" s="7" t="s">
        <v>13</v>
      </c>
      <c r="B20" s="4">
        <f>AVERAGE(B4:B19)</f>
        <v>5.11625</v>
      </c>
      <c r="C20" s="4">
        <f>AVERAGE(C4:C19)</f>
        <v>7.1287500000000001</v>
      </c>
      <c r="D20" s="4">
        <f>AVERAGE(D4:D19)</f>
        <v>10.433125</v>
      </c>
      <c r="F20" s="5">
        <f>AVERAGE(F4:F19)</f>
        <v>52.587499999999999</v>
      </c>
      <c r="G20" s="5">
        <f>AVERAGE(G4:G19)</f>
        <v>27.125</v>
      </c>
      <c r="J20">
        <f>AVERAGE(J4:J19)</f>
        <v>3.2574999999999998</v>
      </c>
      <c r="K20">
        <f>AVERAGE(K4:K19)</f>
        <v>3.3319999999999999</v>
      </c>
      <c r="L20">
        <f>AVERAGE(L4:L19)</f>
        <v>3.3512500000000003</v>
      </c>
      <c r="M20">
        <f>AVERAGE(M4:M19)</f>
        <v>3.3574999999999999</v>
      </c>
      <c r="N20">
        <f>AVERAGE(N4:N19)</f>
        <v>3.3584999999999998</v>
      </c>
      <c r="P20" s="3">
        <f>AVERAGE(P4:P19)</f>
        <v>4.7999999999999987E-2</v>
      </c>
      <c r="Q20" s="3">
        <f>AVERAGE(Q4:Q19)</f>
        <v>0.19700000000000001</v>
      </c>
      <c r="R20" s="3">
        <f>AVERAGE(R4:R19)</f>
        <v>0.23550000000000004</v>
      </c>
      <c r="S20" s="3">
        <f>AVERAGE(S4:S19)</f>
        <v>0.248</v>
      </c>
      <c r="T20" s="3">
        <f>AVERAGE(T4:T19)</f>
        <v>0.25</v>
      </c>
    </row>
    <row r="21" spans="1:20" ht="18.75" customHeight="1" x14ac:dyDescent="0.15">
      <c r="A21" s="7" t="s">
        <v>14</v>
      </c>
      <c r="B21" s="4">
        <f>STDEV(B4:B19)</f>
        <v>0.38316010578695003</v>
      </c>
      <c r="C21" s="4">
        <f>STDEV(C4:C19)</f>
        <v>0.50532992523037201</v>
      </c>
      <c r="D21" s="4">
        <f>STDEV(D4:D19)</f>
        <v>1.6117845958233161</v>
      </c>
      <c r="F21" s="5">
        <f>STDEV(F4:F19)</f>
        <v>1.1556538038208994</v>
      </c>
      <c r="G21" s="5">
        <f>STDEV(G4:G19)</f>
        <v>1.3562026818605375</v>
      </c>
      <c r="J21">
        <f>STDEV(J4:J19)</f>
        <v>0.69039181422063389</v>
      </c>
      <c r="K21">
        <f>STDEV(K4:K19)</f>
        <v>0.6932583521726533</v>
      </c>
      <c r="L21">
        <f>STDEV(L4:L19)</f>
        <v>0.69467500109249236</v>
      </c>
      <c r="M21">
        <f>STDEV(M4:M19)</f>
        <v>0.69315242603217275</v>
      </c>
      <c r="N21">
        <f>STDEV(N4:N19)</f>
        <v>0.6904673365606403</v>
      </c>
      <c r="P21" s="3">
        <f>STDEV(P4:P19)</f>
        <v>4.9753678973806066E-2</v>
      </c>
      <c r="Q21" s="3">
        <f>STDEV(Q4:Q19)</f>
        <v>2.0283702113484209E-2</v>
      </c>
      <c r="R21" s="3">
        <f>STDEV(R4:R19)</f>
        <v>1.73945804367747E-2</v>
      </c>
      <c r="S21" s="3">
        <f>STDEV(S4:S19)</f>
        <v>1.8015866023353755E-2</v>
      </c>
      <c r="T21" s="3">
        <f>STDEV(T4:T19)</f>
        <v>1.5675276256394474E-2</v>
      </c>
    </row>
    <row r="22" spans="1:20" ht="18.75" customHeight="1" x14ac:dyDescent="0.15">
      <c r="A22" s="7"/>
      <c r="B22" s="4"/>
      <c r="C22" s="4"/>
      <c r="D22" s="4"/>
      <c r="F22" s="5"/>
      <c r="G22" s="5"/>
      <c r="P22" s="3"/>
      <c r="Q22" s="3"/>
      <c r="R22" s="3"/>
      <c r="S22" s="3"/>
      <c r="T22" s="3"/>
    </row>
    <row r="23" spans="1:20" ht="18.75" customHeight="1" x14ac:dyDescent="0.15">
      <c r="A23" s="1" t="s">
        <v>19</v>
      </c>
      <c r="B23" s="8" t="s">
        <v>10</v>
      </c>
      <c r="C23" s="8"/>
      <c r="D23" s="8"/>
      <c r="F23" s="8" t="s">
        <v>11</v>
      </c>
      <c r="G23" s="8"/>
      <c r="J23" s="8" t="s">
        <v>12</v>
      </c>
      <c r="K23" s="8"/>
      <c r="L23" s="8"/>
      <c r="M23" s="8"/>
      <c r="N23" s="8"/>
      <c r="P23" s="8" t="s">
        <v>12</v>
      </c>
      <c r="Q23" s="8"/>
      <c r="R23" s="8"/>
      <c r="S23" s="8"/>
      <c r="T23" s="8"/>
    </row>
    <row r="24" spans="1:20" ht="18.75" customHeight="1" x14ac:dyDescent="0.15">
      <c r="B24" s="1" t="s">
        <v>0</v>
      </c>
      <c r="C24" s="1" t="s">
        <v>1</v>
      </c>
      <c r="D24" s="1" t="s">
        <v>2</v>
      </c>
      <c r="E24" s="1"/>
      <c r="F24" s="1" t="s">
        <v>3</v>
      </c>
      <c r="G24" s="1" t="s">
        <v>4</v>
      </c>
      <c r="H24" s="1"/>
      <c r="I24" s="1" t="s">
        <v>15</v>
      </c>
      <c r="J24" s="1" t="s">
        <v>5</v>
      </c>
      <c r="K24" s="1" t="s">
        <v>6</v>
      </c>
      <c r="L24" s="1" t="s">
        <v>7</v>
      </c>
      <c r="M24" s="1" t="s">
        <v>8</v>
      </c>
      <c r="N24" s="1" t="s">
        <v>9</v>
      </c>
      <c r="P24" s="1" t="s">
        <v>5</v>
      </c>
      <c r="Q24" s="1" t="s">
        <v>6</v>
      </c>
      <c r="R24" s="1" t="s">
        <v>7</v>
      </c>
      <c r="S24" s="1" t="s">
        <v>8</v>
      </c>
      <c r="T24" s="1" t="s">
        <v>9</v>
      </c>
    </row>
    <row r="25" spans="1:20" ht="18.75" customHeight="1" x14ac:dyDescent="0.15">
      <c r="A25" s="1">
        <v>1</v>
      </c>
      <c r="B25" s="1">
        <v>9.42</v>
      </c>
      <c r="C25" s="1">
        <v>11.52</v>
      </c>
      <c r="D25" s="1">
        <v>15.88</v>
      </c>
      <c r="E25" s="1"/>
      <c r="F25" s="1">
        <v>56.2</v>
      </c>
      <c r="G25" s="1">
        <v>26</v>
      </c>
      <c r="H25" s="1"/>
      <c r="I25" s="1">
        <v>2.7309999999999999</v>
      </c>
      <c r="J25" s="1">
        <v>2.7309999999999999</v>
      </c>
      <c r="K25" s="1">
        <v>2.7679999999999998</v>
      </c>
      <c r="L25" s="1">
        <v>2.7690000000000001</v>
      </c>
      <c r="M25" s="1">
        <v>2.762</v>
      </c>
      <c r="N25" s="1"/>
      <c r="P25" s="2">
        <f>(J25-$I25)*2</f>
        <v>0</v>
      </c>
      <c r="Q25" s="2">
        <f t="shared" ref="Q25:Q37" si="39">(K25-$I25)*2</f>
        <v>7.3999999999999844E-2</v>
      </c>
      <c r="R25" s="2">
        <f t="shared" ref="R25:R37" si="40">(L25-$I25)*2</f>
        <v>7.6000000000000512E-2</v>
      </c>
      <c r="S25" s="2">
        <f t="shared" ref="S25:S37" si="41">(M25-$I25)*2</f>
        <v>6.2000000000000277E-2</v>
      </c>
      <c r="T25" s="2">
        <f t="shared" ref="T25:T37" si="42">(N25-$I25)*2</f>
        <v>-5.4619999999999997</v>
      </c>
    </row>
    <row r="26" spans="1:20" ht="18.75" customHeight="1" x14ac:dyDescent="0.15">
      <c r="A26" s="7"/>
      <c r="B26" s="7">
        <v>9.7899999999999991</v>
      </c>
      <c r="C26" s="7">
        <v>11.51</v>
      </c>
      <c r="D26" s="7">
        <v>17.3</v>
      </c>
      <c r="E26" s="7"/>
      <c r="F26" s="7"/>
      <c r="G26" s="7"/>
      <c r="H26" s="7"/>
      <c r="I26" s="7">
        <v>8</v>
      </c>
      <c r="J26" s="7"/>
      <c r="K26" s="7"/>
      <c r="L26" s="7"/>
      <c r="M26" s="7"/>
      <c r="N26" s="7"/>
      <c r="P26" s="2"/>
      <c r="Q26" s="2"/>
      <c r="R26" s="2"/>
      <c r="S26" s="2"/>
      <c r="T26" s="2"/>
    </row>
    <row r="27" spans="1:20" ht="18.75" customHeight="1" x14ac:dyDescent="0.15">
      <c r="A27" s="1">
        <v>2</v>
      </c>
      <c r="B27" s="1">
        <v>9</v>
      </c>
      <c r="C27" s="1">
        <v>11</v>
      </c>
      <c r="D27" s="1">
        <v>16.829999999999998</v>
      </c>
      <c r="E27" s="1"/>
      <c r="F27" s="1">
        <v>54</v>
      </c>
      <c r="G27" s="1">
        <v>24</v>
      </c>
      <c r="H27" s="1"/>
      <c r="I27" s="1">
        <v>5.2999999999999999E-2</v>
      </c>
      <c r="J27" s="1">
        <v>5.3999999999999999E-2</v>
      </c>
      <c r="K27" s="1">
        <v>8.4000000000000005E-2</v>
      </c>
      <c r="L27" s="1">
        <v>8.8999999999999996E-2</v>
      </c>
      <c r="M27" s="1">
        <v>8.5000000000000006E-2</v>
      </c>
      <c r="N27" s="1"/>
      <c r="P27" s="2">
        <f t="shared" ref="P27:P37" si="43">(J27-$I27)*2</f>
        <v>2.0000000000000018E-3</v>
      </c>
      <c r="Q27" s="2">
        <f t="shared" si="39"/>
        <v>6.2000000000000013E-2</v>
      </c>
      <c r="R27" s="2">
        <f t="shared" si="40"/>
        <v>7.1999999999999995E-2</v>
      </c>
      <c r="S27" s="2">
        <f t="shared" si="41"/>
        <v>6.4000000000000015E-2</v>
      </c>
      <c r="T27" s="2">
        <f t="shared" si="42"/>
        <v>-0.106</v>
      </c>
    </row>
    <row r="28" spans="1:20" ht="18.75" customHeight="1" x14ac:dyDescent="0.15">
      <c r="A28" s="7"/>
      <c r="B28" s="7">
        <v>9</v>
      </c>
      <c r="C28" s="7">
        <v>11</v>
      </c>
      <c r="D28" s="7">
        <v>16.170000000000002</v>
      </c>
      <c r="E28" s="7"/>
      <c r="F28" s="7"/>
      <c r="G28" s="7"/>
      <c r="H28" s="7"/>
      <c r="I28" s="7">
        <v>8</v>
      </c>
      <c r="J28" s="7"/>
      <c r="K28" s="7"/>
      <c r="L28" s="7"/>
      <c r="M28" s="7"/>
      <c r="N28" s="7"/>
      <c r="P28" s="2"/>
      <c r="Q28" s="2"/>
      <c r="R28" s="2"/>
      <c r="S28" s="2"/>
      <c r="T28" s="2"/>
    </row>
    <row r="29" spans="1:20" ht="18.75" customHeight="1" x14ac:dyDescent="0.15">
      <c r="A29" s="1">
        <v>3</v>
      </c>
      <c r="B29" s="1">
        <v>7.67</v>
      </c>
      <c r="C29" s="1">
        <v>10.33</v>
      </c>
      <c r="D29" s="1">
        <v>14.33</v>
      </c>
      <c r="E29" s="1"/>
      <c r="F29" s="1">
        <v>55.3</v>
      </c>
      <c r="G29" s="1">
        <v>22</v>
      </c>
      <c r="H29" s="1"/>
      <c r="I29" s="1">
        <v>2.5409999999999999</v>
      </c>
      <c r="J29" s="1">
        <v>2.5419999999999998</v>
      </c>
      <c r="K29" s="1">
        <v>2.57</v>
      </c>
      <c r="L29" s="1">
        <v>2.57</v>
      </c>
      <c r="M29" s="1">
        <v>2.5670000000000002</v>
      </c>
      <c r="N29" s="1"/>
      <c r="P29" s="2">
        <f t="shared" si="43"/>
        <v>1.9999999999997797E-3</v>
      </c>
      <c r="Q29" s="2">
        <f t="shared" si="39"/>
        <v>5.7999999999999829E-2</v>
      </c>
      <c r="R29" s="2">
        <f t="shared" si="40"/>
        <v>5.7999999999999829E-2</v>
      </c>
      <c r="S29" s="2">
        <f t="shared" si="41"/>
        <v>5.200000000000049E-2</v>
      </c>
      <c r="T29" s="2">
        <f t="shared" si="42"/>
        <v>-5.0819999999999999</v>
      </c>
    </row>
    <row r="30" spans="1:20" ht="18.75" customHeight="1" x14ac:dyDescent="0.15">
      <c r="A30" s="6"/>
      <c r="B30" s="6">
        <v>7.68</v>
      </c>
      <c r="C30" s="6">
        <v>9.68</v>
      </c>
      <c r="D30" s="6">
        <v>14.34</v>
      </c>
      <c r="E30" s="6"/>
      <c r="F30" s="6"/>
      <c r="G30" s="6"/>
      <c r="H30" s="6"/>
      <c r="I30" s="6">
        <v>8</v>
      </c>
      <c r="J30" s="6"/>
      <c r="K30" s="6"/>
      <c r="L30" s="6"/>
      <c r="M30" s="6"/>
      <c r="N30" s="6"/>
      <c r="P30" s="2"/>
      <c r="Q30" s="2"/>
      <c r="R30" s="2"/>
      <c r="S30" s="2"/>
      <c r="T30" s="2"/>
    </row>
    <row r="31" spans="1:20" ht="18.75" customHeight="1" x14ac:dyDescent="0.15">
      <c r="A31" s="1">
        <v>4</v>
      </c>
      <c r="B31" s="1">
        <v>7.5</v>
      </c>
      <c r="C31" s="1">
        <v>9.75</v>
      </c>
      <c r="D31" s="1">
        <v>13.5</v>
      </c>
      <c r="E31" s="1"/>
      <c r="F31" s="1">
        <v>57.1</v>
      </c>
      <c r="G31" s="1">
        <v>25</v>
      </c>
      <c r="H31" s="1"/>
      <c r="I31" s="1">
        <v>2.8780000000000001</v>
      </c>
      <c r="J31" s="1"/>
      <c r="K31" s="1">
        <v>2.907</v>
      </c>
      <c r="L31" s="1">
        <v>2.911</v>
      </c>
      <c r="M31" s="1">
        <v>2.91</v>
      </c>
      <c r="N31" s="1"/>
      <c r="P31" s="2">
        <f t="shared" si="43"/>
        <v>-5.7560000000000002</v>
      </c>
      <c r="Q31" s="2">
        <f t="shared" si="39"/>
        <v>5.7999999999999829E-2</v>
      </c>
      <c r="R31" s="2">
        <f t="shared" si="40"/>
        <v>6.5999999999999837E-2</v>
      </c>
      <c r="S31" s="2">
        <f t="shared" si="41"/>
        <v>6.4000000000000057E-2</v>
      </c>
      <c r="T31" s="2">
        <f t="shared" si="42"/>
        <v>-5.7560000000000002</v>
      </c>
    </row>
    <row r="32" spans="1:20" ht="18.75" customHeight="1" x14ac:dyDescent="0.15">
      <c r="A32" s="7"/>
      <c r="B32" s="7">
        <v>8</v>
      </c>
      <c r="C32" s="7">
        <v>9.5</v>
      </c>
      <c r="D32" s="7">
        <v>13</v>
      </c>
      <c r="E32" s="7"/>
      <c r="F32" s="7"/>
      <c r="G32" s="7"/>
      <c r="H32" s="7"/>
      <c r="I32" s="7">
        <v>11</v>
      </c>
      <c r="J32" s="7"/>
      <c r="K32" s="7"/>
      <c r="L32" s="7"/>
      <c r="M32" s="7"/>
      <c r="N32" s="7"/>
      <c r="P32" s="2"/>
      <c r="Q32" s="2"/>
      <c r="R32" s="2"/>
      <c r="S32" s="2"/>
      <c r="T32" s="2"/>
    </row>
    <row r="33" spans="1:20" ht="18.75" customHeight="1" x14ac:dyDescent="0.15">
      <c r="A33" s="1">
        <v>5</v>
      </c>
      <c r="B33" s="1">
        <v>8.5</v>
      </c>
      <c r="C33" s="1">
        <v>10.5</v>
      </c>
      <c r="D33" s="1">
        <v>13.83</v>
      </c>
      <c r="E33" s="1"/>
      <c r="F33" s="9">
        <v>58</v>
      </c>
      <c r="G33" s="1">
        <v>25</v>
      </c>
      <c r="H33" s="1"/>
      <c r="I33" s="1">
        <v>0.123</v>
      </c>
      <c r="J33" s="1"/>
      <c r="K33" s="1">
        <v>0.156</v>
      </c>
      <c r="L33" s="1">
        <v>0.161</v>
      </c>
      <c r="M33" s="1">
        <v>0.155</v>
      </c>
      <c r="N33" s="1"/>
      <c r="P33" s="2">
        <f t="shared" si="43"/>
        <v>-0.246</v>
      </c>
      <c r="Q33" s="2">
        <f t="shared" si="39"/>
        <v>6.6000000000000003E-2</v>
      </c>
      <c r="R33" s="2">
        <f t="shared" si="40"/>
        <v>7.6000000000000012E-2</v>
      </c>
      <c r="S33" s="2">
        <f t="shared" si="41"/>
        <v>6.4000000000000001E-2</v>
      </c>
      <c r="T33" s="2">
        <f t="shared" si="42"/>
        <v>-0.246</v>
      </c>
    </row>
    <row r="34" spans="1:20" ht="18.75" customHeight="1" x14ac:dyDescent="0.15">
      <c r="A34" s="7"/>
      <c r="B34" s="7">
        <v>9.33</v>
      </c>
      <c r="C34" s="7">
        <v>10.5</v>
      </c>
      <c r="D34" s="7">
        <v>13.83</v>
      </c>
      <c r="E34" s="7"/>
      <c r="F34" s="7"/>
      <c r="G34" s="7"/>
      <c r="H34" s="7"/>
      <c r="I34" s="7">
        <v>11</v>
      </c>
      <c r="J34" s="7"/>
      <c r="K34" s="7"/>
      <c r="L34" s="7"/>
      <c r="M34" s="7"/>
      <c r="N34" s="7"/>
      <c r="P34" s="2"/>
      <c r="Q34" s="2"/>
      <c r="R34" s="2"/>
      <c r="S34" s="2"/>
      <c r="T34" s="2"/>
    </row>
    <row r="35" spans="1:20" ht="18.75" customHeight="1" x14ac:dyDescent="0.15">
      <c r="A35" s="1">
        <v>6</v>
      </c>
      <c r="B35" s="1">
        <v>9.5</v>
      </c>
      <c r="C35" s="1">
        <v>11.2</v>
      </c>
      <c r="D35" s="1">
        <v>15</v>
      </c>
      <c r="E35" s="1"/>
      <c r="F35" s="1">
        <v>55.9</v>
      </c>
      <c r="G35" s="1">
        <v>29</v>
      </c>
      <c r="H35" s="1"/>
      <c r="I35" s="1">
        <v>0.182</v>
      </c>
      <c r="J35" s="1"/>
      <c r="K35" s="1">
        <v>0.21</v>
      </c>
      <c r="L35" s="1">
        <v>0.217</v>
      </c>
      <c r="M35" s="1">
        <v>0.217</v>
      </c>
      <c r="N35" s="1"/>
      <c r="P35" s="2">
        <f t="shared" si="43"/>
        <v>-0.36399999999999999</v>
      </c>
      <c r="Q35" s="2">
        <f t="shared" si="39"/>
        <v>5.5999999999999994E-2</v>
      </c>
      <c r="R35" s="2">
        <f t="shared" si="40"/>
        <v>7.0000000000000007E-2</v>
      </c>
      <c r="S35" s="2">
        <f t="shared" si="41"/>
        <v>7.0000000000000007E-2</v>
      </c>
      <c r="T35" s="2">
        <f t="shared" si="42"/>
        <v>-0.36399999999999999</v>
      </c>
    </row>
    <row r="36" spans="1:20" ht="18.75" customHeight="1" x14ac:dyDescent="0.15">
      <c r="A36" s="7"/>
      <c r="B36" s="7">
        <v>8.1999999999999993</v>
      </c>
      <c r="C36" s="7">
        <v>9.5</v>
      </c>
      <c r="D36" s="7">
        <v>12.1</v>
      </c>
      <c r="E36" s="7"/>
      <c r="F36" s="7"/>
      <c r="G36" s="7"/>
      <c r="H36" s="7"/>
      <c r="I36" s="7">
        <v>12</v>
      </c>
      <c r="J36" s="7"/>
      <c r="K36" s="7"/>
      <c r="L36" s="7"/>
      <c r="M36" s="7"/>
      <c r="N36" s="7"/>
      <c r="P36" s="2"/>
      <c r="Q36" s="2"/>
      <c r="R36" s="2"/>
      <c r="S36" s="2"/>
      <c r="T36" s="2"/>
    </row>
    <row r="37" spans="1:20" ht="18.75" customHeight="1" x14ac:dyDescent="0.15">
      <c r="A37" s="1">
        <v>7</v>
      </c>
      <c r="B37" s="1">
        <v>8.49</v>
      </c>
      <c r="C37" s="1">
        <v>10.5</v>
      </c>
      <c r="D37" s="1">
        <v>13.76</v>
      </c>
      <c r="E37" s="1"/>
      <c r="F37" s="1">
        <v>56.2</v>
      </c>
      <c r="G37" s="1">
        <v>26</v>
      </c>
      <c r="H37" s="1"/>
      <c r="I37" s="1">
        <v>2.137</v>
      </c>
      <c r="J37" s="7"/>
      <c r="K37" s="1">
        <v>2.1720000000000002</v>
      </c>
      <c r="L37" s="1">
        <v>2.1779999999999999</v>
      </c>
      <c r="M37" s="1">
        <v>2.173</v>
      </c>
      <c r="N37" s="1"/>
      <c r="P37" s="2">
        <f t="shared" si="43"/>
        <v>-4.274</v>
      </c>
      <c r="Q37" s="2">
        <f t="shared" si="39"/>
        <v>7.0000000000000284E-2</v>
      </c>
      <c r="R37" s="2">
        <f t="shared" si="40"/>
        <v>8.1999999999999851E-2</v>
      </c>
      <c r="S37" s="2">
        <f t="shared" si="41"/>
        <v>7.2000000000000064E-2</v>
      </c>
      <c r="T37" s="2">
        <f t="shared" si="42"/>
        <v>-4.274</v>
      </c>
    </row>
    <row r="38" spans="1:20" ht="18.75" customHeight="1" x14ac:dyDescent="0.15">
      <c r="A38" s="7"/>
      <c r="B38" s="7">
        <v>9.5</v>
      </c>
      <c r="C38" s="7">
        <v>10.4</v>
      </c>
      <c r="D38" s="7">
        <v>14</v>
      </c>
      <c r="E38" s="7"/>
      <c r="F38" s="7"/>
      <c r="G38" s="7"/>
      <c r="H38" s="7"/>
      <c r="I38" s="7">
        <v>7</v>
      </c>
      <c r="J38" s="7"/>
      <c r="K38" s="7"/>
      <c r="L38" s="7"/>
      <c r="M38" s="7"/>
      <c r="N38" s="7"/>
      <c r="P38" s="2"/>
      <c r="Q38" s="2"/>
      <c r="R38" s="2"/>
      <c r="S38" s="2"/>
      <c r="T38" s="2"/>
    </row>
    <row r="39" spans="1:20" ht="18.75" customHeight="1" x14ac:dyDescent="0.15">
      <c r="A39" s="1">
        <v>8</v>
      </c>
      <c r="B39" s="1">
        <v>7.8</v>
      </c>
      <c r="C39" s="1">
        <v>10.5</v>
      </c>
      <c r="D39" s="1">
        <v>15.3</v>
      </c>
      <c r="F39" s="1">
        <v>57.5</v>
      </c>
      <c r="G39" s="1">
        <v>27</v>
      </c>
      <c r="I39" s="1">
        <v>1.615</v>
      </c>
      <c r="J39" s="1"/>
      <c r="K39" s="1">
        <v>1.6479999999999999</v>
      </c>
      <c r="L39" s="1">
        <v>1.65</v>
      </c>
      <c r="M39" s="1">
        <v>1.649</v>
      </c>
      <c r="N39" s="1"/>
      <c r="P39" s="2">
        <f t="shared" ref="P39" si="44">(J39-$I39)*2</f>
        <v>-3.23</v>
      </c>
      <c r="Q39" s="2">
        <f t="shared" ref="Q39" si="45">(K39-$I39)*2</f>
        <v>6.5999999999999837E-2</v>
      </c>
      <c r="R39" s="2">
        <f t="shared" ref="R39" si="46">(L39-$I39)*2</f>
        <v>6.999999999999984E-2</v>
      </c>
      <c r="S39" s="2">
        <f t="shared" ref="S39" si="47">(M39-$I39)*2</f>
        <v>6.800000000000006E-2</v>
      </c>
      <c r="T39" s="2">
        <f t="shared" ref="T39" si="48">(N39-$I39)*2</f>
        <v>-3.23</v>
      </c>
    </row>
    <row r="40" spans="1:20" ht="18.75" customHeight="1" x14ac:dyDescent="0.15">
      <c r="A40" s="7"/>
      <c r="B40" s="7">
        <v>8.0500000000000007</v>
      </c>
      <c r="C40" s="7">
        <v>10.5</v>
      </c>
      <c r="D40" s="7">
        <v>15.5</v>
      </c>
      <c r="F40" s="7"/>
      <c r="G40" s="7"/>
      <c r="I40" s="7">
        <v>12</v>
      </c>
      <c r="J40" s="7"/>
      <c r="K40" s="7"/>
      <c r="L40" s="7"/>
      <c r="M40" s="7"/>
      <c r="N40" s="7"/>
      <c r="P40" s="2"/>
      <c r="Q40" s="2"/>
      <c r="R40" s="2"/>
      <c r="S40" s="2"/>
      <c r="T40" s="2"/>
    </row>
    <row r="41" spans="1:20" ht="18.75" customHeight="1" x14ac:dyDescent="0.15">
      <c r="A41" s="1" t="s">
        <v>13</v>
      </c>
      <c r="B41" s="4">
        <f>AVERAGE(B25:B40)</f>
        <v>8.5893750000000004</v>
      </c>
      <c r="C41" s="4">
        <f>AVERAGE(C25:C40)</f>
        <v>10.493125000000001</v>
      </c>
      <c r="D41" s="4">
        <f>AVERAGE(D25:D40)</f>
        <v>14.666875000000001</v>
      </c>
      <c r="F41" s="5">
        <f>AVERAGE(F25:F40)</f>
        <v>56.274999999999999</v>
      </c>
      <c r="G41" s="5">
        <f>AVERAGE(G25:G40)</f>
        <v>25.5</v>
      </c>
      <c r="J41">
        <f>AVERAGE(J25:J40)</f>
        <v>1.7756666666666667</v>
      </c>
      <c r="K41">
        <f>AVERAGE(K25:K40)</f>
        <v>1.5643750000000003</v>
      </c>
      <c r="L41">
        <f>AVERAGE(L25:L40)</f>
        <v>1.568125</v>
      </c>
      <c r="M41">
        <f>AVERAGE(M25:M40)</f>
        <v>1.5647500000000001</v>
      </c>
      <c r="N41" t="e">
        <f>AVERAGE(N25:N40)</f>
        <v>#DIV/0!</v>
      </c>
      <c r="P41" s="3">
        <f>AVERAGE(P25:P40)</f>
        <v>-1.7332500000000002</v>
      </c>
      <c r="Q41" s="3">
        <f>AVERAGE(Q25:Q40)</f>
        <v>6.3749999999999946E-2</v>
      </c>
      <c r="R41" s="3">
        <f>AVERAGE(R25:R40)</f>
        <v>7.124999999999998E-2</v>
      </c>
      <c r="S41" s="3">
        <f>AVERAGE(S25:S40)</f>
        <v>6.4500000000000113E-2</v>
      </c>
      <c r="T41" s="3">
        <f>AVERAGE(T25:T40)</f>
        <v>-3.0649999999999999</v>
      </c>
    </row>
    <row r="42" spans="1:20" ht="18.75" customHeight="1" x14ac:dyDescent="0.15">
      <c r="A42" s="1" t="s">
        <v>14</v>
      </c>
      <c r="B42" s="4">
        <f>STDEV(B25:B40)</f>
        <v>0.77311033063420731</v>
      </c>
      <c r="C42" s="4">
        <f>STDEV(C25:C40)</f>
        <v>0.64928390041131712</v>
      </c>
      <c r="D42" s="4">
        <f>STDEV(D25:D40)</f>
        <v>1.418133603249943</v>
      </c>
      <c r="F42" s="5">
        <f>STDEV(F25:F40)</f>
        <v>1.2781124475457664</v>
      </c>
      <c r="G42" s="5">
        <f>STDEV(G25:G40)</f>
        <v>2.0701966780270626</v>
      </c>
      <c r="J42">
        <f>STDEV(J25:J40)</f>
        <v>1.4939987728687503</v>
      </c>
      <c r="K42">
        <f>STDEV(K25:K40)</f>
        <v>1.2333577788761396</v>
      </c>
      <c r="L42">
        <f>STDEV(L25:L40)</f>
        <v>1.231791313204357</v>
      </c>
      <c r="M42">
        <f>STDEV(M25:M40)</f>
        <v>1.231616910522795</v>
      </c>
      <c r="N42" t="e">
        <f>STDEV(N25:N40)</f>
        <v>#DIV/0!</v>
      </c>
      <c r="P42" s="3">
        <f>STDEV(P25:P40)</f>
        <v>2.3296623759064929</v>
      </c>
      <c r="Q42" s="3">
        <f>STDEV(Q25:Q40)</f>
        <v>6.3639610306789676E-3</v>
      </c>
      <c r="R42" s="3">
        <f>STDEV(R25:R40)</f>
        <v>7.2456883730948026E-3</v>
      </c>
      <c r="S42" s="3">
        <f>STDEV(S25:S40)</f>
        <v>6.1178894586752441E-3</v>
      </c>
      <c r="T42" s="3">
        <f>STDEV(T25:T40)</f>
        <v>2.4652478287472155</v>
      </c>
    </row>
  </sheetData>
  <mergeCells count="8">
    <mergeCell ref="B2:D2"/>
    <mergeCell ref="F2:G2"/>
    <mergeCell ref="J2:N2"/>
    <mergeCell ref="P2:T2"/>
    <mergeCell ref="B23:D23"/>
    <mergeCell ref="F23:G23"/>
    <mergeCell ref="J23:N23"/>
    <mergeCell ref="P23:T23"/>
  </mergeCells>
  <phoneticPr fontId="1"/>
  <pageMargins left="0.7" right="0.7" top="0.75" bottom="0.75" header="0.3" footer="0.3"/>
  <pageSetup paperSize="9" orientation="portrait" horizontalDpi="150" verticalDpi="15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takahashi</dc:creator>
  <cp:lastModifiedBy>user</cp:lastModifiedBy>
  <dcterms:created xsi:type="dcterms:W3CDTF">2014-04-18T05:11:12Z</dcterms:created>
  <dcterms:modified xsi:type="dcterms:W3CDTF">2018-04-13T07:08:52Z</dcterms:modified>
</cp:coreProperties>
</file>